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5" windowWidth="15180" windowHeight="8580"/>
  </bookViews>
  <sheets>
    <sheet name="Orçamento_pátio_UBS ME2" sheetId="5" r:id="rId1"/>
  </sheets>
  <definedNames>
    <definedName name="_xlnm.Print_Area" localSheetId="0">'Orçamento_pátio_UBS ME2'!$A$1:$G$44</definedName>
    <definedName name="_xlnm.Print_Titles" localSheetId="0">'Orçamento_pátio_UBS ME2'!$1:$13</definedName>
  </definedNames>
  <calcPr calcId="152511"/>
</workbook>
</file>

<file path=xl/calcChain.xml><?xml version="1.0" encoding="utf-8"?>
<calcChain xmlns="http://schemas.openxmlformats.org/spreadsheetml/2006/main">
  <c r="F22" i="5"/>
  <c r="G22" s="1"/>
  <c r="F23"/>
  <c r="F21"/>
  <c r="G21" s="1"/>
  <c r="F20"/>
  <c r="G20" s="1"/>
  <c r="F19"/>
  <c r="G19" s="1"/>
  <c r="F18"/>
  <c r="F16"/>
  <c r="F15"/>
  <c r="F17"/>
  <c r="G23"/>
  <c r="F26"/>
  <c r="G15" l="1"/>
  <c r="G18" l="1"/>
  <c r="G26"/>
  <c r="G27" s="1"/>
  <c r="G17"/>
  <c r="G16"/>
  <c r="G24" l="1"/>
  <c r="G28" s="1"/>
</calcChain>
</file>

<file path=xl/sharedStrings.xml><?xml version="1.0" encoding="utf-8"?>
<sst xmlns="http://schemas.openxmlformats.org/spreadsheetml/2006/main" count="76" uniqueCount="64">
  <si>
    <t>Total do item 1.</t>
  </si>
  <si>
    <t>Total do item 2.</t>
  </si>
  <si>
    <t>ITEM</t>
  </si>
  <si>
    <t>ESPECIFICAÇÕES</t>
  </si>
  <si>
    <t>UN.</t>
  </si>
  <si>
    <t>m</t>
  </si>
  <si>
    <t>m²</t>
  </si>
  <si>
    <t xml:space="preserve">           PREFEITURA  MUNICIPAL  DE  GASPAR</t>
  </si>
  <si>
    <t>TOTAL</t>
  </si>
  <si>
    <t>un</t>
  </si>
  <si>
    <t>PREÇO UNIT.</t>
  </si>
  <si>
    <t>QUANT.</t>
  </si>
  <si>
    <t>SERVIÇOS COMPLEMENTARES</t>
  </si>
  <si>
    <t xml:space="preserve"> </t>
  </si>
  <si>
    <t>Limpeza permanente da obra</t>
  </si>
  <si>
    <t>CÓDIGO</t>
  </si>
  <si>
    <t>1.</t>
  </si>
  <si>
    <t>1.1</t>
  </si>
  <si>
    <t>1.2</t>
  </si>
  <si>
    <t>1.4</t>
  </si>
  <si>
    <t>2.</t>
  </si>
  <si>
    <t>2.1</t>
  </si>
  <si>
    <t>END.: RUA PROJETADA 04, S/N</t>
  </si>
  <si>
    <t>BAIRRO : MARGEM ESQUERDA - GASPAR/SC</t>
  </si>
  <si>
    <t>Mercado</t>
  </si>
  <si>
    <t>S - 9537</t>
  </si>
  <si>
    <t>LIMPEZA DA OBRA</t>
  </si>
  <si>
    <t xml:space="preserve"> TOTAL DA OBRA </t>
  </si>
  <si>
    <t>Notas : Valores em Reais / BDI _ATUAL = 23,90%</t>
  </si>
  <si>
    <r>
      <t xml:space="preserve">Valores unitários obtidos na tabela do </t>
    </r>
    <r>
      <rPr>
        <b/>
        <i/>
        <sz val="10"/>
        <rFont val="Arial Narrow"/>
        <family val="2"/>
      </rPr>
      <t>CCOP</t>
    </r>
    <r>
      <rPr>
        <i/>
        <sz val="10"/>
        <rFont val="Arial Narrow"/>
        <family val="2"/>
      </rPr>
      <t xml:space="preserve"> (IPPUJ/Joinville) Dezembro/2015 - Incluso B.D.I de 23,90% + Correção INCC até Agosto de 2017 (9,59%) - Coleta Dados (https://br.advfn.com/indicadores/incc)</t>
    </r>
  </si>
  <si>
    <r>
      <t xml:space="preserve">Valores unitários obtidos na tabela do </t>
    </r>
    <r>
      <rPr>
        <b/>
        <i/>
        <sz val="10"/>
        <rFont val="Arial Narrow"/>
        <family val="2"/>
      </rPr>
      <t>SINAPI</t>
    </r>
    <r>
      <rPr>
        <i/>
        <sz val="10"/>
        <rFont val="Arial Narrow"/>
        <family val="2"/>
      </rPr>
      <t xml:space="preserve"> (Florianópolis) - Agosto de 2017 sem desoneração - Incluso B.D.I de 23,90%</t>
    </r>
  </si>
  <si>
    <r>
      <t xml:space="preserve">Alguns valores unitários obtidos em pesquisa/consulta no </t>
    </r>
    <r>
      <rPr>
        <b/>
        <i/>
        <sz val="10"/>
        <rFont val="Arial Narrow"/>
        <family val="2"/>
      </rPr>
      <t>Mercado</t>
    </r>
    <r>
      <rPr>
        <i/>
        <sz val="10"/>
        <rFont val="Arial Narrow"/>
        <family val="2"/>
      </rPr>
      <t xml:space="preserve"> da nossa Região (Agosto/2017).</t>
    </r>
  </si>
  <si>
    <r>
      <t>NOTA -</t>
    </r>
    <r>
      <rPr>
        <b/>
        <i/>
        <sz val="10"/>
        <rFont val="Arial Narrow"/>
        <family val="2"/>
      </rPr>
      <t xml:space="preserve"> </t>
    </r>
    <r>
      <rPr>
        <i/>
        <sz val="10"/>
        <rFont val="Arial Narrow"/>
        <family val="2"/>
      </rPr>
      <t>ABREVIAÇÃO PARA OS CÓDIGOS</t>
    </r>
    <r>
      <rPr>
        <b/>
        <i/>
        <sz val="10"/>
        <rFont val="Arial Narrow"/>
        <family val="2"/>
      </rPr>
      <t>: S</t>
    </r>
    <r>
      <rPr>
        <i/>
        <sz val="10"/>
        <rFont val="Arial Narrow"/>
        <family val="2"/>
      </rPr>
      <t xml:space="preserve"> = SINAPI  /  "C" ou "I" = CCOP  /  </t>
    </r>
    <r>
      <rPr>
        <b/>
        <i/>
        <sz val="10"/>
        <rFont val="Arial Narrow"/>
        <family val="2"/>
      </rPr>
      <t>M</t>
    </r>
    <r>
      <rPr>
        <i/>
        <sz val="10"/>
        <rFont val="Arial Narrow"/>
        <family val="2"/>
      </rPr>
      <t xml:space="preserve"> = MERCADO DA REGIÃO</t>
    </r>
  </si>
  <si>
    <t>1.3</t>
  </si>
  <si>
    <t>1.5</t>
  </si>
  <si>
    <t xml:space="preserve">OBRA: URBANIZAÇÃO_PÁTIO - UNIDADE BÁSICA DE SAÚDE - MARGEM ESQUERDA (ROD. BR 470) </t>
  </si>
  <si>
    <t>1.6</t>
  </si>
  <si>
    <t>1.7</t>
  </si>
  <si>
    <t>1.8</t>
  </si>
  <si>
    <t>1.9</t>
  </si>
  <si>
    <t>S - 93680</t>
  </si>
  <si>
    <t xml:space="preserve">Execução de pavimentação  de pátio/estacionamento c/ fornecimento de paver colorido (cor amarelo) para tráfego leve,dimensões: (20x10x6)cm, inclusive lastro de areia e/ou pó de brita, preparação de caixa , colocação,nivelamento e acabamento        </t>
  </si>
  <si>
    <t xml:space="preserve">Execução de pavimentação  de pátio/estacionamento c/ fornecimento de paver colorido (cor cinza/natural) para tráfego para veiculos,dimensões: (20x10x8)cm, inclusive lastro de areia e/ou pó de brita, preparação de caixa, colocação,nivelamento e acabamento        </t>
  </si>
  <si>
    <t xml:space="preserve">Execução de pavimentação  de pátio/estacionamento c/ fornecimento de paver colorido (cor chumbo) para tráfego para veiculos,dimensões: (20x10x8)cm, inclusive lastro de areia e/ou pó de brita, preparação de caixa, colocação,nivelamento e acabamento        </t>
  </si>
  <si>
    <t>S - 92399</t>
  </si>
  <si>
    <t>S - 93681</t>
  </si>
  <si>
    <t>C35.12.05.05.015</t>
  </si>
  <si>
    <t>Execução de passeio/pátio c/ fornecimento de paver podotatil (alerta e direcional),na cor vermelho, na espessura de 6 cm, sobre base de pó de brita e lastro de areia fina, inclusive a preparação de caixa,nivelamento e acabamento</t>
  </si>
  <si>
    <t>S - 94276</t>
  </si>
  <si>
    <t>Assentamento de guia (meio-fio) em trecho curvo/reto, confeccionada em concreto pré-fabricado, nas dimensões de (100x15x13x20) cm, sendo (comprimento x base inferior x base superior x altura), para urbanização interna de empreendimentos. AF_06/2016_p</t>
  </si>
  <si>
    <t>73967/002</t>
  </si>
  <si>
    <t xml:space="preserve">Plantio de arvore regional tipo ipê amarelo e/ou quaresmeira, altura maior que 2,00m, em cavas de (80x80x100) cm, podendo adequar a profundidade in loco, se necessário, fornecimento, irrigação e adubação na cava                     </t>
  </si>
  <si>
    <t>S - 85180</t>
  </si>
  <si>
    <t xml:space="preserve">Plantio de grama esmeralda em rolo e/ou placa,inclusive: preparo da base com terra adubada, irrigação e acabamento                </t>
  </si>
  <si>
    <t>Banco em madeira maciça de lei, itaúba , vernizado com pés em ferro fundido modelo "cavalo", acentos e encosto em madeira Medida: 1,50mts, chumbado em piso/chão</t>
  </si>
  <si>
    <t>C10.84.45.20.005</t>
  </si>
  <si>
    <t>Lixeira tipo strasse padrão 0,45x0,45x1,00 m, corpo e cesto em aço galvanizado, acabamentos em alumínio fundido e madeira nobre tratada,chumbada/fixada no piso (chão/base)</t>
  </si>
  <si>
    <t>EDMUNDO DE J, ARAÚJO JUNIOR</t>
  </si>
  <si>
    <t>Engenheiro Civil - CREA/SC 053.875-8</t>
  </si>
  <si>
    <t>PLANILHA DE CUSTOS - ORÇAMENTO 02</t>
  </si>
  <si>
    <t xml:space="preserve">               Administração:   Kleber Edson Wan-Dall</t>
  </si>
  <si>
    <t xml:space="preserve">             Secretaria de Planejamento Territorial</t>
  </si>
  <si>
    <t>Gaspar , 10 de outubro de 2017</t>
  </si>
  <si>
    <t xml:space="preserve">                                          Luis Carlos Spengler Filho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</si>
</sst>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2">
    <font>
      <sz val="10"/>
      <name val="Arial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sz val="16"/>
      <name val="Arial Narrow"/>
      <family val="2"/>
    </font>
    <font>
      <b/>
      <sz val="16"/>
      <name val="Arial Narrow"/>
      <family val="2"/>
    </font>
    <font>
      <b/>
      <sz val="13"/>
      <name val="Arial Narrow"/>
      <family val="2"/>
    </font>
    <font>
      <sz val="13"/>
      <name val="Arial Narrow"/>
      <family val="2"/>
    </font>
    <font>
      <i/>
      <sz val="10"/>
      <name val="Arial Narrow"/>
      <family val="2"/>
    </font>
    <font>
      <b/>
      <sz val="11.5"/>
      <name val="Arial Narrow"/>
      <family val="2"/>
    </font>
    <font>
      <sz val="11.5"/>
      <name val="Arial Narrow"/>
      <family val="2"/>
    </font>
    <font>
      <i/>
      <sz val="11.5"/>
      <name val="Arial Narrow"/>
      <family val="2"/>
    </font>
    <font>
      <sz val="11.5"/>
      <color indexed="8"/>
      <name val="Arial Narrow"/>
      <family val="2"/>
    </font>
    <font>
      <b/>
      <sz val="14"/>
      <name val="Arial Narrow"/>
      <family val="2"/>
    </font>
    <font>
      <b/>
      <sz val="10"/>
      <name val="Arial"/>
      <family val="2"/>
    </font>
    <font>
      <b/>
      <i/>
      <sz val="10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2.5"/>
      <name val="Arial Narrow"/>
      <family val="2"/>
    </font>
    <font>
      <b/>
      <sz val="12.5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2" fontId="0" fillId="0" borderId="0" xfId="0" applyNumberFormat="1"/>
    <xf numFmtId="0" fontId="3" fillId="0" borderId="0" xfId="0" applyFont="1"/>
    <xf numFmtId="0" fontId="6" fillId="0" borderId="0" xfId="0" applyFont="1"/>
    <xf numFmtId="2" fontId="3" fillId="0" borderId="0" xfId="0" applyNumberFormat="1" applyFont="1"/>
    <xf numFmtId="0" fontId="8" fillId="0" borderId="0" xfId="0" applyFont="1" applyAlignment="1">
      <alignment horizontal="center"/>
    </xf>
    <xf numFmtId="0" fontId="0" fillId="0" borderId="0" xfId="0" applyBorder="1"/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2" fontId="9" fillId="0" borderId="0" xfId="1" applyNumberFormat="1" applyFont="1" applyBorder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0" fontId="4" fillId="0" borderId="0" xfId="0" applyFont="1"/>
    <xf numFmtId="0" fontId="6" fillId="0" borderId="0" xfId="0" applyFont="1" applyBorder="1"/>
    <xf numFmtId="0" fontId="3" fillId="0" borderId="0" xfId="0" applyFont="1" applyBorder="1" applyAlignment="1">
      <alignment horizontal="left"/>
    </xf>
    <xf numFmtId="2" fontId="3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0" fillId="0" borderId="0" xfId="0" applyFont="1" applyBorder="1" applyAlignment="1"/>
    <xf numFmtId="0" fontId="5" fillId="0" borderId="0" xfId="0" applyFont="1" applyAlignment="1"/>
    <xf numFmtId="0" fontId="2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8" fillId="3" borderId="1" xfId="0" applyFont="1" applyFill="1" applyBorder="1" applyAlignment="1">
      <alignment horizontal="center"/>
    </xf>
    <xf numFmtId="0" fontId="4" fillId="0" borderId="1" xfId="0" applyFont="1" applyFill="1" applyBorder="1"/>
    <xf numFmtId="0" fontId="19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vertical="center"/>
    </xf>
    <xf numFmtId="164" fontId="12" fillId="0" borderId="1" xfId="1" applyFont="1" applyFill="1" applyBorder="1"/>
    <xf numFmtId="164" fontId="12" fillId="0" borderId="1" xfId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164" fontId="12" fillId="0" borderId="5" xfId="1" applyFont="1" applyFill="1" applyBorder="1" applyAlignment="1">
      <alignment vertic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/>
    <xf numFmtId="164" fontId="8" fillId="4" borderId="1" xfId="1" applyFont="1" applyFill="1" applyBorder="1" applyAlignment="1">
      <alignment horizontal="center"/>
    </xf>
    <xf numFmtId="39" fontId="15" fillId="4" borderId="4" xfId="1" applyNumberFormat="1" applyFont="1" applyFill="1" applyBorder="1" applyAlignment="1">
      <alignment vertical="center"/>
    </xf>
    <xf numFmtId="164" fontId="11" fillId="4" borderId="4" xfId="1" applyFont="1" applyFill="1" applyBorder="1" applyAlignment="1">
      <alignment vertical="center"/>
    </xf>
    <xf numFmtId="0" fontId="12" fillId="0" borderId="0" xfId="0" applyFont="1" applyAlignment="1">
      <alignment horizontal="left"/>
    </xf>
    <xf numFmtId="0" fontId="10" fillId="2" borderId="0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/>
    <xf numFmtId="0" fontId="10" fillId="0" borderId="1" xfId="0" applyFont="1" applyBorder="1" applyAlignment="1"/>
    <xf numFmtId="0" fontId="7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4" fontId="11" fillId="0" borderId="1" xfId="1" applyFont="1" applyFill="1" applyBorder="1" applyAlignment="1">
      <alignment horizontal="left"/>
    </xf>
    <xf numFmtId="164" fontId="11" fillId="0" borderId="3" xfId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20" fillId="0" borderId="0" xfId="0" applyFont="1" applyBorder="1" applyAlignment="1">
      <alignment horizontal="right"/>
    </xf>
    <xf numFmtId="0" fontId="15" fillId="4" borderId="6" xfId="0" applyFont="1" applyFill="1" applyBorder="1" applyAlignment="1">
      <alignment horizontal="left" vertical="center"/>
    </xf>
    <xf numFmtId="0" fontId="15" fillId="4" borderId="7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"/>
  <sheetViews>
    <sheetView tabSelected="1" view="pageBreakPreview" zoomScale="83" zoomScaleNormal="70" zoomScaleSheetLayoutView="83" workbookViewId="0">
      <selection activeCell="C19" sqref="C19"/>
    </sheetView>
  </sheetViews>
  <sheetFormatPr defaultRowHeight="12.75"/>
  <cols>
    <col min="1" max="1" width="14" customWidth="1"/>
    <col min="2" max="2" width="7.85546875" customWidth="1"/>
    <col min="3" max="3" width="160.85546875" customWidth="1"/>
    <col min="4" max="4" width="6.42578125" customWidth="1"/>
    <col min="5" max="5" width="11.140625" customWidth="1"/>
    <col min="6" max="6" width="14.140625" customWidth="1"/>
    <col min="7" max="7" width="18" customWidth="1"/>
    <col min="9" max="9" width="14.140625" customWidth="1"/>
  </cols>
  <sheetData>
    <row r="1" spans="1:8" s="2" customFormat="1" ht="21" customHeight="1">
      <c r="A1"/>
      <c r="B1" s="56" t="s">
        <v>7</v>
      </c>
      <c r="C1" s="56"/>
    </row>
    <row r="2" spans="1:8" s="2" customFormat="1" ht="16.5" customHeight="1">
      <c r="B2" s="57" t="s">
        <v>61</v>
      </c>
      <c r="C2" s="57"/>
    </row>
    <row r="3" spans="1:8" s="2" customFormat="1" ht="17.25" customHeight="1">
      <c r="B3" s="58" t="s">
        <v>60</v>
      </c>
      <c r="C3" s="58"/>
    </row>
    <row r="4" spans="1:8" s="2" customFormat="1" ht="15.75" customHeight="1">
      <c r="B4" s="58" t="s">
        <v>63</v>
      </c>
      <c r="C4" s="58"/>
    </row>
    <row r="5" spans="1:8" s="2" customFormat="1" ht="15.75" customHeight="1">
      <c r="B5" s="44"/>
      <c r="C5" s="44"/>
    </row>
    <row r="6" spans="1:8" s="2" customFormat="1" ht="15.75" customHeight="1">
      <c r="B6" s="44"/>
      <c r="C6" s="44"/>
    </row>
    <row r="7" spans="1:8" s="2" customFormat="1" ht="16.5">
      <c r="C7" s="15"/>
    </row>
    <row r="8" spans="1:8" s="2" customFormat="1" ht="18.75" customHeight="1">
      <c r="A8" s="51" t="s">
        <v>35</v>
      </c>
      <c r="B8" s="51"/>
      <c r="C8" s="51"/>
      <c r="D8" s="51"/>
      <c r="E8" s="51"/>
      <c r="F8" s="51"/>
      <c r="G8" s="51"/>
    </row>
    <row r="9" spans="1:8" s="2" customFormat="1" ht="15.75">
      <c r="A9" s="50" t="s">
        <v>22</v>
      </c>
      <c r="B9" s="50"/>
      <c r="C9" s="50"/>
      <c r="D9" s="50"/>
      <c r="E9" s="50"/>
      <c r="F9" s="50"/>
      <c r="G9" s="50"/>
    </row>
    <row r="10" spans="1:8" s="2" customFormat="1" ht="15.75">
      <c r="A10" s="50" t="s">
        <v>23</v>
      </c>
      <c r="B10" s="50"/>
      <c r="C10" s="50"/>
      <c r="D10" s="50"/>
      <c r="E10" s="50"/>
      <c r="F10" s="50"/>
      <c r="G10" s="50"/>
    </row>
    <row r="11" spans="1:8" s="2" customFormat="1" ht="15.75">
      <c r="A11" s="36"/>
      <c r="B11" s="36"/>
      <c r="C11" s="36"/>
      <c r="D11" s="36"/>
      <c r="E11" s="36"/>
      <c r="F11" s="36"/>
      <c r="G11" s="36"/>
    </row>
    <row r="12" spans="1:8" s="3" customFormat="1" ht="23.25" customHeight="1">
      <c r="A12" s="16"/>
      <c r="B12" s="49" t="s">
        <v>59</v>
      </c>
      <c r="C12" s="49"/>
      <c r="D12" s="49"/>
      <c r="E12" s="49"/>
      <c r="F12" s="49"/>
      <c r="G12" s="49"/>
    </row>
    <row r="13" spans="1:8" s="2" customFormat="1" ht="22.5" customHeight="1">
      <c r="A13" s="39" t="s">
        <v>15</v>
      </c>
      <c r="B13" s="39" t="s">
        <v>2</v>
      </c>
      <c r="C13" s="40" t="s">
        <v>3</v>
      </c>
      <c r="D13" s="39" t="s">
        <v>4</v>
      </c>
      <c r="E13" s="39" t="s">
        <v>11</v>
      </c>
      <c r="F13" s="41" t="s">
        <v>10</v>
      </c>
      <c r="G13" s="41" t="s">
        <v>8</v>
      </c>
    </row>
    <row r="14" spans="1:8" ht="18" customHeight="1">
      <c r="A14" s="24"/>
      <c r="B14" s="22" t="s">
        <v>16</v>
      </c>
      <c r="C14" s="54" t="s">
        <v>12</v>
      </c>
      <c r="D14" s="54"/>
      <c r="E14" s="54"/>
      <c r="F14" s="54"/>
      <c r="G14" s="55"/>
      <c r="H14" s="1"/>
    </row>
    <row r="15" spans="1:8" ht="31.5" customHeight="1">
      <c r="A15" s="26" t="s">
        <v>44</v>
      </c>
      <c r="B15" s="32" t="s">
        <v>17</v>
      </c>
      <c r="C15" s="31" t="s">
        <v>42</v>
      </c>
      <c r="D15" s="32" t="s">
        <v>6</v>
      </c>
      <c r="E15" s="30">
        <v>59</v>
      </c>
      <c r="F15" s="30">
        <f>56.83*A30</f>
        <v>70.41237000000001</v>
      </c>
      <c r="G15" s="30">
        <f t="shared" ref="G15" si="0">ROUND(E15*F15,2)</f>
        <v>4154.33</v>
      </c>
      <c r="H15" s="1"/>
    </row>
    <row r="16" spans="1:8" ht="31.5" customHeight="1">
      <c r="A16" s="26" t="s">
        <v>45</v>
      </c>
      <c r="B16" s="32" t="s">
        <v>18</v>
      </c>
      <c r="C16" s="31" t="s">
        <v>43</v>
      </c>
      <c r="D16" s="32" t="s">
        <v>6</v>
      </c>
      <c r="E16" s="30">
        <v>60</v>
      </c>
      <c r="F16" s="30">
        <f>63.15*A30</f>
        <v>78.242850000000004</v>
      </c>
      <c r="G16" s="30">
        <f t="shared" ref="G16:G26" si="1">ROUND(E16*F16,2)</f>
        <v>4694.57</v>
      </c>
      <c r="H16" s="1"/>
    </row>
    <row r="17" spans="1:8" ht="31.5" customHeight="1">
      <c r="A17" s="26" t="s">
        <v>40</v>
      </c>
      <c r="B17" s="32" t="s">
        <v>33</v>
      </c>
      <c r="C17" s="31" t="s">
        <v>41</v>
      </c>
      <c r="D17" s="32" t="s">
        <v>6</v>
      </c>
      <c r="E17" s="30">
        <v>126.4</v>
      </c>
      <c r="F17" s="30">
        <f>51.92*A30</f>
        <v>64.328880000000012</v>
      </c>
      <c r="G17" s="30">
        <f t="shared" si="1"/>
        <v>8131.17</v>
      </c>
      <c r="H17" s="1"/>
    </row>
    <row r="18" spans="1:8" ht="34.5" customHeight="1">
      <c r="A18" s="26" t="s">
        <v>46</v>
      </c>
      <c r="B18" s="32" t="s">
        <v>19</v>
      </c>
      <c r="C18" s="31" t="s">
        <v>47</v>
      </c>
      <c r="D18" s="32" t="s">
        <v>6</v>
      </c>
      <c r="E18" s="30">
        <v>11</v>
      </c>
      <c r="F18" s="30">
        <f>84.84*A30*B30</f>
        <v>115.19745728400002</v>
      </c>
      <c r="G18" s="30">
        <f t="shared" si="1"/>
        <v>1267.17</v>
      </c>
      <c r="H18" s="1"/>
    </row>
    <row r="19" spans="1:8" ht="30.75" customHeight="1">
      <c r="A19" s="33" t="s">
        <v>48</v>
      </c>
      <c r="B19" s="32" t="s">
        <v>34</v>
      </c>
      <c r="C19" s="31" t="s">
        <v>49</v>
      </c>
      <c r="D19" s="32" t="s">
        <v>5</v>
      </c>
      <c r="E19" s="30">
        <v>150</v>
      </c>
      <c r="F19" s="30">
        <f>33.35*A30</f>
        <v>41.320650000000008</v>
      </c>
      <c r="G19" s="30">
        <f t="shared" si="1"/>
        <v>6198.1</v>
      </c>
      <c r="H19" s="1"/>
    </row>
    <row r="20" spans="1:8" ht="35.25" customHeight="1">
      <c r="A20" s="33" t="s">
        <v>50</v>
      </c>
      <c r="B20" s="32" t="s">
        <v>36</v>
      </c>
      <c r="C20" s="31" t="s">
        <v>51</v>
      </c>
      <c r="D20" s="32" t="s">
        <v>9</v>
      </c>
      <c r="E20" s="30">
        <v>33</v>
      </c>
      <c r="F20" s="30">
        <f>110.54*A30</f>
        <v>136.95906000000002</v>
      </c>
      <c r="G20" s="30">
        <f t="shared" si="1"/>
        <v>4519.6499999999996</v>
      </c>
      <c r="H20" s="1"/>
    </row>
    <row r="21" spans="1:8" ht="17.25" customHeight="1">
      <c r="A21" s="33" t="s">
        <v>52</v>
      </c>
      <c r="B21" s="32" t="s">
        <v>37</v>
      </c>
      <c r="C21" s="28" t="s">
        <v>53</v>
      </c>
      <c r="D21" s="32" t="s">
        <v>9</v>
      </c>
      <c r="E21" s="30">
        <v>337</v>
      </c>
      <c r="F21" s="30">
        <f>12.53*A30</f>
        <v>15.52467</v>
      </c>
      <c r="G21" s="30">
        <f t="shared" si="1"/>
        <v>5231.8100000000004</v>
      </c>
      <c r="H21" s="1"/>
    </row>
    <row r="22" spans="1:8" ht="17.25" customHeight="1">
      <c r="A22" s="33" t="s">
        <v>55</v>
      </c>
      <c r="B22" s="32" t="s">
        <v>38</v>
      </c>
      <c r="C22" s="28" t="s">
        <v>56</v>
      </c>
      <c r="D22" s="32" t="s">
        <v>9</v>
      </c>
      <c r="E22" s="30">
        <v>2</v>
      </c>
      <c r="F22" s="30">
        <f>336.95*A30*B30</f>
        <v>457.51748269500007</v>
      </c>
      <c r="G22" s="30">
        <f t="shared" si="1"/>
        <v>915.03</v>
      </c>
      <c r="H22" s="1"/>
    </row>
    <row r="23" spans="1:8" ht="17.25" customHeight="1" thickBot="1">
      <c r="A23" s="33" t="s">
        <v>24</v>
      </c>
      <c r="B23" s="32" t="s">
        <v>39</v>
      </c>
      <c r="C23" s="28" t="s">
        <v>54</v>
      </c>
      <c r="D23" s="32" t="s">
        <v>9</v>
      </c>
      <c r="E23" s="30">
        <v>5</v>
      </c>
      <c r="F23" s="30">
        <f>218.02*A30</f>
        <v>270.12678000000005</v>
      </c>
      <c r="G23" s="30">
        <f t="shared" si="1"/>
        <v>1350.63</v>
      </c>
      <c r="H23" s="1"/>
    </row>
    <row r="24" spans="1:8" ht="17.25" customHeight="1" thickBot="1">
      <c r="A24" s="25"/>
      <c r="B24" s="52" t="s">
        <v>0</v>
      </c>
      <c r="C24" s="52"/>
      <c r="D24" s="52"/>
      <c r="E24" s="52"/>
      <c r="F24" s="53"/>
      <c r="G24" s="43">
        <f>SUM(G15:G23)</f>
        <v>36462.459999999992</v>
      </c>
      <c r="H24" s="1"/>
    </row>
    <row r="25" spans="1:8" ht="17.25" customHeight="1">
      <c r="A25" s="24"/>
      <c r="B25" s="22" t="s">
        <v>20</v>
      </c>
      <c r="C25" s="54" t="s">
        <v>26</v>
      </c>
      <c r="D25" s="54"/>
      <c r="E25" s="54"/>
      <c r="F25" s="54"/>
      <c r="G25" s="55"/>
      <c r="H25" s="1"/>
    </row>
    <row r="26" spans="1:8" ht="17.25" customHeight="1" thickBot="1">
      <c r="A26" s="26" t="s">
        <v>25</v>
      </c>
      <c r="B26" s="27" t="s">
        <v>21</v>
      </c>
      <c r="C26" s="28" t="s">
        <v>14</v>
      </c>
      <c r="D26" s="34" t="s">
        <v>6</v>
      </c>
      <c r="E26" s="29">
        <v>593.4</v>
      </c>
      <c r="F26" s="29">
        <f>2.36*A30</f>
        <v>2.9240400000000002</v>
      </c>
      <c r="G26" s="35">
        <f t="shared" si="1"/>
        <v>1735.13</v>
      </c>
      <c r="H26" s="1"/>
    </row>
    <row r="27" spans="1:8" ht="18" customHeight="1" thickBot="1">
      <c r="A27" s="25"/>
      <c r="B27" s="52" t="s">
        <v>1</v>
      </c>
      <c r="C27" s="52"/>
      <c r="D27" s="52"/>
      <c r="E27" s="52"/>
      <c r="F27" s="53"/>
      <c r="G27" s="43">
        <f>SUM(G26)</f>
        <v>1735.13</v>
      </c>
      <c r="H27" s="1"/>
    </row>
    <row r="28" spans="1:8" ht="24.95" customHeight="1" thickBot="1">
      <c r="A28" s="61" t="s">
        <v>27</v>
      </c>
      <c r="B28" s="62"/>
      <c r="C28" s="62"/>
      <c r="D28" s="62"/>
      <c r="E28" s="62"/>
      <c r="F28" s="63"/>
      <c r="G28" s="42">
        <f>SUM(G24+G27)</f>
        <v>38197.589999999989</v>
      </c>
      <c r="H28" s="11"/>
    </row>
    <row r="29" spans="1:8" ht="15" customHeight="1">
      <c r="A29" s="64" t="s">
        <v>28</v>
      </c>
      <c r="B29" s="64"/>
      <c r="C29" s="64"/>
      <c r="D29" s="17"/>
      <c r="E29" s="18"/>
      <c r="F29" s="18"/>
      <c r="G29" s="19"/>
      <c r="H29" s="10"/>
    </row>
    <row r="30" spans="1:8" ht="16.5" hidden="1" customHeight="1">
      <c r="A30" s="46">
        <v>1.2390000000000001</v>
      </c>
      <c r="B30" s="47">
        <v>1.0959000000000001</v>
      </c>
      <c r="C30" s="48"/>
      <c r="D30" s="20"/>
      <c r="E30" s="20"/>
      <c r="F30" s="20"/>
      <c r="G30" s="20"/>
      <c r="H30" s="11"/>
    </row>
    <row r="31" spans="1:8" ht="16.5" customHeight="1">
      <c r="A31" s="66" t="s">
        <v>30</v>
      </c>
      <c r="B31" s="66"/>
      <c r="C31" s="66"/>
      <c r="D31" s="20"/>
      <c r="E31" s="20"/>
      <c r="F31" s="20"/>
      <c r="G31" s="20"/>
      <c r="H31" s="11"/>
    </row>
    <row r="32" spans="1:8" ht="16.5" customHeight="1">
      <c r="A32" s="66" t="s">
        <v>29</v>
      </c>
      <c r="B32" s="66"/>
      <c r="C32" s="66"/>
      <c r="D32" s="20"/>
      <c r="E32" s="20"/>
      <c r="F32" s="20"/>
      <c r="G32" s="20"/>
      <c r="H32" s="11"/>
    </row>
    <row r="33" spans="1:8" ht="17.25" customHeight="1">
      <c r="A33" s="66" t="s">
        <v>31</v>
      </c>
      <c r="B33" s="66"/>
      <c r="C33" s="66"/>
      <c r="D33" s="20"/>
      <c r="E33" s="20"/>
      <c r="F33" s="20"/>
      <c r="G33" s="20"/>
      <c r="H33" s="23"/>
    </row>
    <row r="34" spans="1:8" ht="16.5" customHeight="1">
      <c r="A34" s="65" t="s">
        <v>32</v>
      </c>
      <c r="B34" s="65"/>
      <c r="C34" s="65"/>
      <c r="D34" s="14"/>
      <c r="E34" s="14"/>
      <c r="F34" s="14"/>
      <c r="G34" s="14"/>
      <c r="H34" s="11"/>
    </row>
    <row r="35" spans="1:8" ht="16.5" customHeight="1">
      <c r="A35" s="45"/>
      <c r="B35" s="45"/>
      <c r="C35" s="45"/>
      <c r="D35" s="14"/>
      <c r="E35" s="14"/>
      <c r="F35" s="14"/>
      <c r="G35" s="14"/>
      <c r="H35" s="37"/>
    </row>
    <row r="36" spans="1:8" ht="18" customHeight="1">
      <c r="A36" s="6"/>
      <c r="B36" s="59"/>
      <c r="C36" s="59"/>
      <c r="D36" s="60" t="s">
        <v>62</v>
      </c>
      <c r="E36" s="60"/>
      <c r="F36" s="60"/>
      <c r="G36" s="60"/>
      <c r="H36" s="10"/>
    </row>
    <row r="37" spans="1:8" ht="18" customHeight="1">
      <c r="A37" s="70"/>
      <c r="B37" s="70"/>
      <c r="C37" s="70"/>
      <c r="D37" s="70"/>
      <c r="E37" s="70"/>
      <c r="F37" s="70"/>
      <c r="G37" s="70"/>
    </row>
    <row r="38" spans="1:8" ht="15.75">
      <c r="A38" s="71"/>
      <c r="B38" s="71"/>
      <c r="C38" s="71"/>
      <c r="D38" s="71"/>
      <c r="E38" s="71"/>
      <c r="F38" s="71"/>
      <c r="G38" s="71"/>
    </row>
    <row r="39" spans="1:8" ht="15.75">
      <c r="A39" s="38"/>
      <c r="B39" s="38"/>
      <c r="C39" s="38"/>
      <c r="D39" s="38"/>
      <c r="E39" s="38"/>
      <c r="F39" s="38"/>
      <c r="G39" s="38"/>
    </row>
    <row r="40" spans="1:8" ht="15.75">
      <c r="A40" s="38"/>
      <c r="B40" s="38"/>
      <c r="C40" s="38"/>
      <c r="D40" s="38"/>
      <c r="E40" s="38"/>
      <c r="F40" s="38"/>
      <c r="G40" s="38"/>
    </row>
    <row r="41" spans="1:8" ht="16.5" customHeight="1">
      <c r="A41" s="70"/>
      <c r="B41" s="70"/>
      <c r="C41" s="70"/>
      <c r="D41" s="70"/>
      <c r="E41" s="70"/>
      <c r="F41" s="70"/>
      <c r="G41" s="70"/>
    </row>
    <row r="42" spans="1:8" ht="15.75" customHeight="1">
      <c r="A42" s="69"/>
      <c r="B42" s="69"/>
      <c r="C42" s="69"/>
      <c r="D42" s="69"/>
      <c r="E42" s="69"/>
      <c r="F42" s="69"/>
      <c r="G42" s="69"/>
    </row>
    <row r="43" spans="1:8" ht="18.95" customHeight="1">
      <c r="A43" s="67" t="s">
        <v>57</v>
      </c>
      <c r="B43" s="67"/>
      <c r="C43" s="67"/>
      <c r="D43" s="67"/>
      <c r="E43" s="67"/>
      <c r="F43" s="67"/>
      <c r="G43" s="67"/>
    </row>
    <row r="44" spans="1:8" ht="18.95" customHeight="1">
      <c r="A44" s="68" t="s">
        <v>58</v>
      </c>
      <c r="B44" s="68"/>
      <c r="C44" s="68"/>
      <c r="D44" s="68"/>
      <c r="E44" s="68"/>
      <c r="F44" s="68"/>
      <c r="G44" s="68"/>
    </row>
    <row r="45" spans="1:8" ht="18" customHeight="1"/>
    <row r="46" spans="1:8" ht="16.5" customHeight="1">
      <c r="H46" s="21"/>
    </row>
    <row r="47" spans="1:8" ht="17.25">
      <c r="A47" s="13" t="s">
        <v>13</v>
      </c>
      <c r="B47" s="13" t="s">
        <v>13</v>
      </c>
      <c r="C47" s="13"/>
      <c r="D47" s="13"/>
      <c r="E47" s="13"/>
      <c r="F47" s="13"/>
      <c r="G47" s="5"/>
    </row>
    <row r="48" spans="1:8" ht="17.25">
      <c r="A48" s="2"/>
      <c r="B48" s="2"/>
      <c r="C48" s="11" t="s">
        <v>13</v>
      </c>
      <c r="D48" s="11"/>
      <c r="E48" s="11"/>
      <c r="F48" s="11"/>
      <c r="G48" s="12"/>
    </row>
    <row r="49" spans="1:7" ht="15.75">
      <c r="A49" s="2"/>
      <c r="B49" s="2"/>
      <c r="C49" s="10" t="s">
        <v>13</v>
      </c>
      <c r="D49" s="10"/>
      <c r="E49" s="10"/>
      <c r="F49" s="10"/>
      <c r="G49" s="6"/>
    </row>
    <row r="50" spans="1:7" ht="17.25">
      <c r="A50" s="2"/>
      <c r="B50" s="2"/>
      <c r="C50" s="11"/>
      <c r="D50" s="11"/>
      <c r="E50" s="11"/>
      <c r="F50" s="11"/>
      <c r="G50" s="6"/>
    </row>
    <row r="51" spans="1:7" ht="15.75">
      <c r="A51" s="2"/>
      <c r="B51" s="2"/>
      <c r="C51" s="10"/>
      <c r="D51" s="10"/>
      <c r="E51" s="10"/>
      <c r="F51" s="10"/>
      <c r="G51" s="6"/>
    </row>
    <row r="52" spans="1:7">
      <c r="A52" s="2"/>
      <c r="B52" s="2"/>
      <c r="C52" s="2"/>
      <c r="D52" s="2"/>
      <c r="E52" s="4"/>
      <c r="F52" s="4"/>
      <c r="G52" s="6"/>
    </row>
    <row r="53" spans="1:7" ht="17.25">
      <c r="A53" s="5" t="s">
        <v>13</v>
      </c>
      <c r="B53" s="5" t="s">
        <v>13</v>
      </c>
      <c r="C53" s="5"/>
      <c r="D53" s="5"/>
      <c r="E53" s="5"/>
      <c r="F53" s="5"/>
      <c r="G53" s="6"/>
    </row>
    <row r="54" spans="1:7" ht="15.75">
      <c r="A54" s="12"/>
      <c r="B54" s="12"/>
      <c r="C54" s="12"/>
      <c r="D54" s="12"/>
      <c r="E54" s="12"/>
      <c r="F54" s="12"/>
      <c r="G54" s="6"/>
    </row>
    <row r="55" spans="1:7" ht="17.25">
      <c r="A55" s="6"/>
      <c r="B55" s="6"/>
      <c r="C55" s="7"/>
      <c r="D55" s="8"/>
      <c r="E55" s="9"/>
      <c r="F55" s="9"/>
    </row>
    <row r="56" spans="1:7" ht="17.25">
      <c r="A56" s="6"/>
      <c r="B56" s="6"/>
      <c r="C56" s="7"/>
      <c r="D56" s="8"/>
      <c r="E56" s="9"/>
      <c r="F56" s="9"/>
    </row>
    <row r="57" spans="1:7" ht="17.25">
      <c r="A57" s="6"/>
      <c r="B57" s="6"/>
      <c r="C57" s="7"/>
      <c r="D57" s="8"/>
      <c r="E57" s="9"/>
      <c r="F57" s="9"/>
    </row>
    <row r="58" spans="1:7" ht="17.25">
      <c r="A58" s="6"/>
      <c r="B58" s="6"/>
      <c r="C58" s="7"/>
      <c r="D58" s="8"/>
      <c r="E58" s="9"/>
      <c r="F58" s="9"/>
    </row>
    <row r="59" spans="1:7">
      <c r="A59" s="6"/>
      <c r="B59" s="6"/>
      <c r="C59" s="6"/>
      <c r="D59" s="6"/>
      <c r="E59" s="6"/>
      <c r="F59" s="6"/>
    </row>
    <row r="60" spans="1:7">
      <c r="A60" s="6"/>
      <c r="B60" s="6"/>
      <c r="C60" s="6"/>
      <c r="D60" s="6"/>
      <c r="E60" s="6"/>
      <c r="F60" s="6"/>
    </row>
  </sheetData>
  <mergeCells count="26">
    <mergeCell ref="A43:G43"/>
    <mergeCell ref="A44:G44"/>
    <mergeCell ref="A42:G42"/>
    <mergeCell ref="A37:G37"/>
    <mergeCell ref="A38:G38"/>
    <mergeCell ref="A41:G41"/>
    <mergeCell ref="B36:C36"/>
    <mergeCell ref="D36:G36"/>
    <mergeCell ref="A28:F28"/>
    <mergeCell ref="B27:F27"/>
    <mergeCell ref="C25:G25"/>
    <mergeCell ref="A29:C29"/>
    <mergeCell ref="A34:C34"/>
    <mergeCell ref="A33:C33"/>
    <mergeCell ref="A32:C32"/>
    <mergeCell ref="A31:C31"/>
    <mergeCell ref="B1:C1"/>
    <mergeCell ref="B2:C2"/>
    <mergeCell ref="B3:C3"/>
    <mergeCell ref="B4:C4"/>
    <mergeCell ref="A9:G9"/>
    <mergeCell ref="B12:G12"/>
    <mergeCell ref="A10:G10"/>
    <mergeCell ref="A8:G8"/>
    <mergeCell ref="B24:F24"/>
    <mergeCell ref="C14:G14"/>
  </mergeCells>
  <phoneticPr fontId="0" type="noConversion"/>
  <pageMargins left="0.43307086614173229" right="0" top="0.78740157480314965" bottom="0.19685039370078741" header="0.74803149606299213" footer="0.31496062992125984"/>
  <pageSetup paperSize="9" scale="60" orientation="landscape" r:id="rId1"/>
  <headerFooter alignWithMargins="0">
    <oddFooter>Página &amp;P</oddFooter>
  </headerFooter>
  <legacyDrawing r:id="rId2"/>
  <oleObjects>
    <oleObject progId="CorelDraw.Graphic.9" shapeId="6145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Orçamento_pátio_UBS ME2</vt:lpstr>
      <vt:lpstr>'Orçamento_pátio_UBS ME2'!Area_de_impressao</vt:lpstr>
      <vt:lpstr>'Orçamento_pátio_UBS ME2'!Titulos_de_impressao</vt:lpstr>
    </vt:vector>
  </TitlesOfParts>
  <Company>PREFEITURA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PREFEITURA MUNICIPAL DE GASPAR</dc:creator>
  <cp:lastModifiedBy>crisleidi</cp:lastModifiedBy>
  <cp:lastPrinted>2017-10-11T17:39:54Z</cp:lastPrinted>
  <dcterms:created xsi:type="dcterms:W3CDTF">2002-02-01T10:54:45Z</dcterms:created>
  <dcterms:modified xsi:type="dcterms:W3CDTF">2017-10-11T17:48:46Z</dcterms:modified>
</cp:coreProperties>
</file>