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<sst xmlns="http://schemas.openxmlformats.org/spreadsheetml/2006/main" count="204" uniqueCount="133">
  <si>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</si>
  <si>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</si>
  <si>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</si>
  <si>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</si>
  <si>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</si>
  <si>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</si>
  <si>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</si>
  <si>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</si>
  <si>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</si>
  <si>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</si>
  <si>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</si>
  <si>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</si>
  <si>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</si>
  <si>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</si>
  <si>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</si>
  <si>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</si>
  <si>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</si>
  <si>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</si>
  <si>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</si>
  <si>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</si>
  <si>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</si>
  <si>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</si>
  <si>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</si>
  <si>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</si>
  <si>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</si>
  <si>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</si>
  <si>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</si>
  <si>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</si>
  <si>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</si>
  <si>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</si>
  <si>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</si>
  <si>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</si>
  <si>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</si>
  <si>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</si>
  <si>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</si>
  <si>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</si>
  <si>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</si>
  <si>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</si>
  <si>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</si>
  <si>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</si>
  <si>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</si>
  <si>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</si>
  <si>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</si>
  <si>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</si>
  <si>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</si>
  <si>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</si>
  <si>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</si>
  <si>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</si>
  <si>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</si>
  <si>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</si>
  <si>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</si>
  <si>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</si>
  <si>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</si>
  <si>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</si>
  <si>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</si>
  <si>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</si>
  <si>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</si>
  <si>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</si>
  <si>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</si>
  <si>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</si>
  <si>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</si>
  <si>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</si>
  <si>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</si>
  <si>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</si>
  <si>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</si>
  <si>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</si>
  <si>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</si>
  <si>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</si>
  <si>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</si>
  <si>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</si>
  <si>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</si>
  <si>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</si>
  <si>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</si>
  <si>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</si>
  <si>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</si>
  <si>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</si>
  <si>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</si>
  <si>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</si>
  <si>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</si>
  <si>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</si>
  <si>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</si>
  <si>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</si>
  <si>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</si>
  <si>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</si>
  <si>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</si>
  <si>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</si>
  <si>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</si>
  <si>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</si>
  <si>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</si>
  <si>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</si>
  <si>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</si>
  <si>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</si>
  <si>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</si>
  <si>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</si>
  <si>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</si>
  <si>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</si>
  <si>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</si>
  <si>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</si>
  <si>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</si>
  <si>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</si>
  <si>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</si>
  <si>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</si>
  <si>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</si>
  <si>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</si>
  <si>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</si>
  <si>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</si>
  <si>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</si>
  <si>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</si>
  <si>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</si>
  <si>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</si>
  <si>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</si>
  <si>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</si>
  <si>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</si>
  <si>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</si>
  <si>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</si>
  <si>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</si>
  <si>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</si>
  <si>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</si>
  <si>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</si>
  <si>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</si>
  <si>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</si>
  <si>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</si>
  <si>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</si>
  <si>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</si>
  <si>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</si>
  <si>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</si>
  <si>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</si>
  <si>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</si>
  <si>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</si>
  <si>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</si>
  <si>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PESQUISA DE PREÇOS DOS COMBUSTÍVEIS (AGOSTO/2022)</t>
  </si>
  <si>
    <t>A presente pesquisa foi realizada no dia 29 de agosto de 2022, abrangendo somente 5 (cinco) produtos e contemplando 3 (três) formas de pagamento. Dito isto, cumpre esclarecer que os preços aqui expostos são meramente informativos e estão sujeitos a variações, sem aviso prévio.</t>
  </si>
  <si>
    <t>x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</si>
</sst>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Q20" sqref="Q20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4.79</v>
      </c>
      <c r="C5" s="44">
        <v>4.79</v>
      </c>
      <c r="D5" s="45">
        <v>4.79</v>
      </c>
      <c r="E5" s="43" t="s">
        <v>132</v>
      </c>
      <c r="F5" s="44" t="s">
        <v>132</v>
      </c>
      <c r="G5" s="45" t="s">
        <v>132</v>
      </c>
      <c r="H5" s="43">
        <v>6.89</v>
      </c>
      <c r="I5" s="44">
        <v>6.89</v>
      </c>
      <c r="J5" s="45">
        <v>6.89</v>
      </c>
      <c r="K5" s="43">
        <v>4.99</v>
      </c>
      <c r="L5" s="44">
        <v>4.99</v>
      </c>
      <c r="M5" s="45">
        <v>4.99</v>
      </c>
      <c r="N5" s="43">
        <v>5.19</v>
      </c>
      <c r="O5" s="44">
        <v>5.19</v>
      </c>
      <c r="P5" s="45">
        <v>5.19</v>
      </c>
    </row>
    <row r="6" spans="1:16" s="100" customFormat="1" ht="19.5">
      <c r="A6" s="96" t="s">
        <v>115</v>
      </c>
      <c r="B6" s="97">
        <v>4.99</v>
      </c>
      <c r="C6" s="98">
        <v>4.99</v>
      </c>
      <c r="D6" s="99">
        <v>4.99</v>
      </c>
      <c r="E6" s="97" t="s">
        <v>132</v>
      </c>
      <c r="F6" s="98" t="s">
        <v>132</v>
      </c>
      <c r="G6" s="99" t="s">
        <v>132</v>
      </c>
      <c r="H6" s="97">
        <v>6.99</v>
      </c>
      <c r="I6" s="98">
        <v>6.99</v>
      </c>
      <c r="J6" s="99">
        <v>6.99</v>
      </c>
      <c r="K6" s="97">
        <v>5.29</v>
      </c>
      <c r="L6" s="98">
        <v>5.29</v>
      </c>
      <c r="M6" s="99">
        <v>5.29</v>
      </c>
      <c r="N6" s="97">
        <v>5.49</v>
      </c>
      <c r="O6" s="98">
        <v>5.49</v>
      </c>
      <c r="P6" s="99">
        <v>5.49</v>
      </c>
    </row>
    <row r="7" spans="1:16" ht="19.5">
      <c r="A7" s="50" t="s">
        <v>122</v>
      </c>
      <c r="B7" s="51">
        <v>4.99</v>
      </c>
      <c r="C7" s="52">
        <v>4.99</v>
      </c>
      <c r="D7" s="53">
        <v>4.99</v>
      </c>
      <c r="E7" s="51" t="s">
        <v>132</v>
      </c>
      <c r="F7" s="52" t="s">
        <v>132</v>
      </c>
      <c r="G7" s="53" t="s">
        <v>132</v>
      </c>
      <c r="H7" s="51">
        <v>6.99</v>
      </c>
      <c r="I7" s="52">
        <v>6.99</v>
      </c>
      <c r="J7" s="53">
        <v>6.99</v>
      </c>
      <c r="K7" s="51">
        <v>5.39</v>
      </c>
      <c r="L7" s="52">
        <v>5.39</v>
      </c>
      <c r="M7" s="53">
        <v>5.39</v>
      </c>
      <c r="N7" s="51">
        <v>5.39</v>
      </c>
      <c r="O7" s="52">
        <v>5.39</v>
      </c>
      <c r="P7" s="53">
        <v>5.39</v>
      </c>
    </row>
    <row r="8" spans="1:16" ht="19.5">
      <c r="A8" s="46" t="s">
        <v>114</v>
      </c>
      <c r="B8" s="47" t="s">
        <v>132</v>
      </c>
      <c r="C8" s="48" t="s">
        <v>132</v>
      </c>
      <c r="D8" s="49" t="s">
        <v>132</v>
      </c>
      <c r="E8" s="47">
        <v>6.87</v>
      </c>
      <c r="F8" s="48">
        <v>6.87</v>
      </c>
      <c r="G8" s="49">
        <v>6.87</v>
      </c>
      <c r="H8" s="47">
        <v>6.92</v>
      </c>
      <c r="I8" s="48">
        <v>6.92</v>
      </c>
      <c r="J8" s="49">
        <v>6.92</v>
      </c>
      <c r="K8" s="47">
        <v>5.47</v>
      </c>
      <c r="L8" s="48">
        <v>5.47</v>
      </c>
      <c r="M8" s="49">
        <v>5.47</v>
      </c>
      <c r="N8" s="47">
        <v>5.67</v>
      </c>
      <c r="O8" s="48">
        <v>5.67</v>
      </c>
      <c r="P8" s="49">
        <v>5.67</v>
      </c>
    </row>
    <row r="9" spans="1:16" ht="19.5">
      <c r="A9" s="50" t="s">
        <v>113</v>
      </c>
      <c r="B9" s="51">
        <v>4.47</v>
      </c>
      <c r="C9" s="52">
        <v>4.47</v>
      </c>
      <c r="D9" s="53">
        <v>4.47</v>
      </c>
      <c r="E9" s="51">
        <v>6.67</v>
      </c>
      <c r="F9" s="52">
        <v>6.67</v>
      </c>
      <c r="G9" s="53">
        <v>6.67</v>
      </c>
      <c r="H9" s="51">
        <v>6.73</v>
      </c>
      <c r="I9" s="52">
        <v>6.73</v>
      </c>
      <c r="J9" s="53">
        <v>6.73</v>
      </c>
      <c r="K9" s="51">
        <v>4.8899999999999997</v>
      </c>
      <c r="L9" s="52">
        <v>4.8899999999999997</v>
      </c>
      <c r="M9" s="53">
        <v>4.8899999999999997</v>
      </c>
      <c r="N9" s="51">
        <v>5.19</v>
      </c>
      <c r="O9" s="52">
        <v>5.19</v>
      </c>
      <c r="P9" s="53">
        <v>5.19</v>
      </c>
    </row>
    <row r="10" spans="1:16" ht="19.5">
      <c r="A10" s="46" t="s">
        <v>120</v>
      </c>
      <c r="B10" s="47" t="s">
        <v>132</v>
      </c>
      <c r="C10" s="48" t="s">
        <v>132</v>
      </c>
      <c r="D10" s="49" t="s">
        <v>132</v>
      </c>
      <c r="E10" s="47">
        <v>6.79</v>
      </c>
      <c r="F10" s="48">
        <v>6.79</v>
      </c>
      <c r="G10" s="49">
        <v>6.79</v>
      </c>
      <c r="H10" s="47">
        <v>6.89</v>
      </c>
      <c r="I10" s="48">
        <v>6.89</v>
      </c>
      <c r="J10" s="49">
        <v>6.89</v>
      </c>
      <c r="K10" s="47">
        <v>5.09</v>
      </c>
      <c r="L10" s="48">
        <v>5.09</v>
      </c>
      <c r="M10" s="49">
        <v>5.09</v>
      </c>
      <c r="N10" s="47">
        <v>5.19</v>
      </c>
      <c r="O10" s="48">
        <v>5.19</v>
      </c>
      <c r="P10" s="49">
        <v>5.19</v>
      </c>
    </row>
    <row r="11" spans="1:16" ht="19.5">
      <c r="A11" s="50" t="s">
        <v>112</v>
      </c>
      <c r="B11" s="51" t="s">
        <v>132</v>
      </c>
      <c r="C11" s="52" t="s">
        <v>132</v>
      </c>
      <c r="D11" s="53" t="s">
        <v>132</v>
      </c>
      <c r="E11" s="51">
        <v>6.69</v>
      </c>
      <c r="F11" s="52">
        <v>6.69</v>
      </c>
      <c r="G11" s="53">
        <v>6.69</v>
      </c>
      <c r="H11" s="51">
        <v>6.79</v>
      </c>
      <c r="I11" s="52">
        <v>6.79</v>
      </c>
      <c r="J11" s="53">
        <v>6.79</v>
      </c>
      <c r="K11" s="51">
        <v>5.49</v>
      </c>
      <c r="L11" s="52">
        <v>5.49</v>
      </c>
      <c r="M11" s="53">
        <v>5.49</v>
      </c>
      <c r="N11" s="51">
        <v>5.69</v>
      </c>
      <c r="O11" s="52">
        <v>5.69</v>
      </c>
      <c r="P11" s="53">
        <v>5.69</v>
      </c>
    </row>
    <row r="12" spans="1:16" ht="19.5">
      <c r="A12" s="46" t="s">
        <v>117</v>
      </c>
      <c r="B12" s="47" t="s">
        <v>132</v>
      </c>
      <c r="C12" s="48" t="s">
        <v>132</v>
      </c>
      <c r="D12" s="49" t="s">
        <v>132</v>
      </c>
      <c r="E12" s="47">
        <v>6.89</v>
      </c>
      <c r="F12" s="48">
        <v>6.89</v>
      </c>
      <c r="G12" s="49">
        <v>6.99</v>
      </c>
      <c r="H12" s="47">
        <v>6.95</v>
      </c>
      <c r="I12" s="48">
        <v>6.95</v>
      </c>
      <c r="J12" s="49">
        <v>7.05</v>
      </c>
      <c r="K12" s="47">
        <v>5.19</v>
      </c>
      <c r="L12" s="48">
        <v>5.19</v>
      </c>
      <c r="M12" s="49">
        <v>5.29</v>
      </c>
      <c r="N12" s="47">
        <v>5.29</v>
      </c>
      <c r="O12" s="48">
        <v>5.29</v>
      </c>
      <c r="P12" s="49">
        <v>5.39</v>
      </c>
    </row>
    <row r="13" spans="1:16" ht="19.5">
      <c r="A13" s="50" t="s">
        <v>111</v>
      </c>
      <c r="B13" s="51">
        <v>4.49</v>
      </c>
      <c r="C13" s="52">
        <v>4.49</v>
      </c>
      <c r="D13" s="53">
        <v>4.49</v>
      </c>
      <c r="E13" s="51">
        <v>6.69</v>
      </c>
      <c r="F13" s="52">
        <v>6.69</v>
      </c>
      <c r="G13" s="53">
        <v>6.69</v>
      </c>
      <c r="H13" s="51">
        <v>6.79</v>
      </c>
      <c r="I13" s="52">
        <v>6.79</v>
      </c>
      <c r="J13" s="53">
        <v>6.79</v>
      </c>
      <c r="K13" s="51">
        <v>5.19</v>
      </c>
      <c r="L13" s="52">
        <v>5.19</v>
      </c>
      <c r="M13" s="53">
        <v>5.19</v>
      </c>
      <c r="N13" s="51">
        <v>5.29</v>
      </c>
      <c r="O13" s="52">
        <v>5.29</v>
      </c>
      <c r="P13" s="53">
        <v>5.29</v>
      </c>
    </row>
    <row r="14" spans="1:16" ht="19.5">
      <c r="A14" s="46" t="s">
        <v>110</v>
      </c>
      <c r="B14" s="47">
        <v>5.79</v>
      </c>
      <c r="C14" s="48">
        <v>5.79</v>
      </c>
      <c r="D14" s="49">
        <v>5.79</v>
      </c>
      <c r="E14" s="47">
        <v>6.84</v>
      </c>
      <c r="F14" s="48">
        <v>6.84</v>
      </c>
      <c r="G14" s="49">
        <v>6.84</v>
      </c>
      <c r="H14" s="47">
        <v>6.89</v>
      </c>
      <c r="I14" s="48">
        <v>6.89</v>
      </c>
      <c r="J14" s="49">
        <v>6.89</v>
      </c>
      <c r="K14" s="47">
        <v>5.29</v>
      </c>
      <c r="L14" s="48">
        <v>5.29</v>
      </c>
      <c r="M14" s="49">
        <v>5.29</v>
      </c>
      <c r="N14" s="47">
        <v>5.39</v>
      </c>
      <c r="O14" s="48">
        <v>5.39</v>
      </c>
      <c r="P14" s="49">
        <v>5.39</v>
      </c>
    </row>
    <row r="15" spans="1:16" ht="19.5">
      <c r="A15" s="50" t="s">
        <v>109</v>
      </c>
      <c r="B15" s="51" t="s">
        <v>132</v>
      </c>
      <c r="C15" s="52" t="s">
        <v>132</v>
      </c>
      <c r="D15" s="53" t="s">
        <v>132</v>
      </c>
      <c r="E15" s="51">
        <v>6.94</v>
      </c>
      <c r="F15" s="52">
        <v>6.94</v>
      </c>
      <c r="G15" s="53">
        <v>6.94</v>
      </c>
      <c r="H15" s="51">
        <v>6.99</v>
      </c>
      <c r="I15" s="52">
        <v>6.99</v>
      </c>
      <c r="J15" s="53">
        <v>6.99</v>
      </c>
      <c r="K15" s="51">
        <v>5.29</v>
      </c>
      <c r="L15" s="52">
        <v>5.29</v>
      </c>
      <c r="M15" s="53">
        <v>5.29</v>
      </c>
      <c r="N15" s="51">
        <v>5.49</v>
      </c>
      <c r="O15" s="52">
        <v>5.49</v>
      </c>
      <c r="P15" s="53">
        <v>5.49</v>
      </c>
    </row>
    <row r="16" spans="1:16" ht="19.5">
      <c r="A16" s="46" t="s">
        <v>108</v>
      </c>
      <c r="B16" s="47" t="s">
        <v>132</v>
      </c>
      <c r="C16" s="48" t="s">
        <v>132</v>
      </c>
      <c r="D16" s="49" t="s">
        <v>132</v>
      </c>
      <c r="E16" s="47">
        <v>6.79</v>
      </c>
      <c r="F16" s="48">
        <v>6.79</v>
      </c>
      <c r="G16" s="49">
        <v>6.79</v>
      </c>
      <c r="H16" s="47">
        <v>6.89</v>
      </c>
      <c r="I16" s="48">
        <v>6.89</v>
      </c>
      <c r="J16" s="49">
        <v>6.89</v>
      </c>
      <c r="K16" s="47">
        <v>5.09</v>
      </c>
      <c r="L16" s="48">
        <v>5.09</v>
      </c>
      <c r="M16" s="49">
        <v>5.09</v>
      </c>
      <c r="N16" s="47">
        <v>5.09</v>
      </c>
      <c r="O16" s="48">
        <v>5.09</v>
      </c>
      <c r="P16" s="49">
        <v>5.09</v>
      </c>
    </row>
    <row r="17" spans="1:16" ht="19.5">
      <c r="A17" s="50" t="s">
        <v>107</v>
      </c>
      <c r="B17" s="51">
        <v>4.79</v>
      </c>
      <c r="C17" s="52">
        <v>4.79</v>
      </c>
      <c r="D17" s="53">
        <v>4.79</v>
      </c>
      <c r="E17" s="51">
        <v>6.84</v>
      </c>
      <c r="F17" s="52">
        <v>6.84</v>
      </c>
      <c r="G17" s="53">
        <v>6.84</v>
      </c>
      <c r="H17" s="51">
        <v>6.92</v>
      </c>
      <c r="I17" s="52">
        <v>6.92</v>
      </c>
      <c r="J17" s="53">
        <v>6.92</v>
      </c>
      <c r="K17" s="51">
        <v>5.47</v>
      </c>
      <c r="L17" s="52">
        <v>5.47</v>
      </c>
      <c r="M17" s="53">
        <v>5.47</v>
      </c>
      <c r="N17" s="51">
        <v>5.64</v>
      </c>
      <c r="O17" s="52">
        <v>5.64</v>
      </c>
      <c r="P17" s="53">
        <v>5.64</v>
      </c>
    </row>
    <row r="18" spans="1:16" ht="19.5">
      <c r="A18" s="46" t="s">
        <v>0</v>
      </c>
      <c r="B18" s="47">
        <v>4.79</v>
      </c>
      <c r="C18" s="48">
        <v>4.79</v>
      </c>
      <c r="D18" s="49">
        <v>4.79</v>
      </c>
      <c r="E18" s="47">
        <v>6.89</v>
      </c>
      <c r="F18" s="48">
        <v>6.89</v>
      </c>
      <c r="G18" s="49">
        <v>6.89</v>
      </c>
      <c r="H18" s="47">
        <v>6.97</v>
      </c>
      <c r="I18" s="48">
        <v>6.97</v>
      </c>
      <c r="J18" s="49">
        <v>6.97</v>
      </c>
      <c r="K18" s="47">
        <v>5.39</v>
      </c>
      <c r="L18" s="48">
        <v>5.39</v>
      </c>
      <c r="M18" s="49">
        <v>5.39</v>
      </c>
      <c r="N18" s="47">
        <v>5.39</v>
      </c>
      <c r="O18" s="48">
        <v>5.39</v>
      </c>
      <c r="P18" s="49">
        <v>5.39</v>
      </c>
    </row>
    <row r="19" spans="1:16" ht="19.5">
      <c r="A19" s="46" t="s">
        <v>1</v>
      </c>
      <c r="B19" s="47" t="s">
        <v>132</v>
      </c>
      <c r="C19" s="48" t="s">
        <v>132</v>
      </c>
      <c r="D19" s="49" t="s">
        <v>132</v>
      </c>
      <c r="E19" s="47">
        <v>6.69</v>
      </c>
      <c r="F19" s="48">
        <v>6.69</v>
      </c>
      <c r="G19" s="49">
        <v>6.69</v>
      </c>
      <c r="H19" s="47">
        <v>6.79</v>
      </c>
      <c r="I19" s="48">
        <v>6.79</v>
      </c>
      <c r="J19" s="49">
        <v>6.79</v>
      </c>
      <c r="K19" s="47">
        <v>5.09</v>
      </c>
      <c r="L19" s="48">
        <v>5.09</v>
      </c>
      <c r="M19" s="49">
        <v>5.09</v>
      </c>
      <c r="N19" s="47">
        <v>5.19</v>
      </c>
      <c r="O19" s="48">
        <v>5.19</v>
      </c>
      <c r="P19" s="49">
        <v>5.19</v>
      </c>
    </row>
    <row r="20" spans="1:16" ht="19.5">
      <c r="A20" s="46" t="s">
        <v>128</v>
      </c>
      <c r="B20" s="47">
        <v>4.79</v>
      </c>
      <c r="C20" s="48">
        <v>4.79</v>
      </c>
      <c r="D20" s="49">
        <v>4.79</v>
      </c>
      <c r="E20" s="47" t="s">
        <v>132</v>
      </c>
      <c r="F20" s="48" t="s">
        <v>132</v>
      </c>
      <c r="G20" s="49" t="s">
        <v>132</v>
      </c>
      <c r="H20" s="47">
        <v>6.89</v>
      </c>
      <c r="I20" s="48">
        <v>6.89</v>
      </c>
      <c r="J20" s="49">
        <v>6.89</v>
      </c>
      <c r="K20" s="47">
        <v>5.29</v>
      </c>
      <c r="L20" s="48">
        <v>5.29</v>
      </c>
      <c r="M20" s="49">
        <v>5.29</v>
      </c>
      <c r="N20" s="47">
        <v>5.39</v>
      </c>
      <c r="O20" s="48">
        <v>5.39</v>
      </c>
      <c r="P20" s="49">
        <v>5.39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0.22797927461139902</v>
      </c>
      <c r="C21" s="56">
        <f>SUM('Cálculo Percentual'!C4-'Cálculo Percentual'!B4)/'Cálculo Percentual'!C4</f>
        <v>0.22797927461139902</v>
      </c>
      <c r="D21" s="57">
        <f>SUM('Cálculo Percentual'!C5-'Cálculo Percentual'!B5)/'Cálculo Percentual'!C5</f>
        <v>0.22797927461139902</v>
      </c>
      <c r="E21" s="55">
        <f>SUM('Cálculo Percentual'!C6-'Cálculo Percentual'!B6)/'Cálculo Percentual'!C6</f>
        <v>3.8904899135446751E-2</v>
      </c>
      <c r="F21" s="56">
        <f>SUM('Cálculo Percentual'!C7-'Cálculo Percentual'!B7)/'Cálculo Percentual'!C7</f>
        <v>3.8904899135446751E-2</v>
      </c>
      <c r="G21" s="57">
        <f>SUM('Cálculo Percentual'!C8-'Cálculo Percentual'!B8)/'Cálculo Percentual'!C8</f>
        <v>4.5779685264663847E-2</v>
      </c>
      <c r="H21" s="55">
        <f>SUM('Cálculo Percentual'!C9-'Cálculo Percentual'!B9)/'Cálculo Percentual'!C9</f>
        <v>3.7195994277539307E-2</v>
      </c>
      <c r="I21" s="56">
        <f>SUM('Cálculo Percentual'!C10-'Cálculo Percentual'!B10)/'Cálculo Percentual'!C10</f>
        <v>3.7195994277539307E-2</v>
      </c>
      <c r="J21" s="57">
        <f>SUM('Cálculo Percentual'!C11-'Cálculo Percentual'!B11)/'Cálculo Percentual'!C11</f>
        <v>4.5390070921985728E-2</v>
      </c>
      <c r="K21" s="58">
        <f>SUM('Cálculo Percentual'!C12-'Cálculo Percentual'!B12)/'Cálculo Percentual'!C12</f>
        <v>0.10928961748633889</v>
      </c>
      <c r="L21" s="59">
        <f>SUM('Cálculo Percentual'!C13-'Cálculo Percentual'!B13)/'Cálculo Percentual'!C13</f>
        <v>0.10928961748633889</v>
      </c>
      <c r="M21" s="60">
        <f>SUM('Cálculo Percentual'!C14-'Cálculo Percentual'!B14)/'Cálculo Percentual'!C14</f>
        <v>0.10928961748633889</v>
      </c>
      <c r="N21" s="58">
        <f>SUM('Cálculo Percentual'!C15-'Cálculo Percentual'!B15)/'Cálculo Percentual'!C15</f>
        <v>0.10544815465729358</v>
      </c>
      <c r="O21" s="59">
        <f>SUM('Cálculo Percentual'!C16-'Cálculo Percentual'!B16)/'Cálculo Percentual'!C16</f>
        <v>0.10544815465729358</v>
      </c>
      <c r="P21" s="60">
        <f>SUM('Cálculo Percentual'!C17-'Cálculo Percentual'!B17)/'Cálculo Percentual'!C17</f>
        <v>0.10544815465729358</v>
      </c>
    </row>
    <row r="22" spans="1:16" hidden="1">
      <c r="A22" s="22" t="s">
        <v>26</v>
      </c>
      <c r="B22" s="23">
        <f>'Cálculo Percentual'!B3</f>
        <v>4.47</v>
      </c>
      <c r="C22" s="23">
        <f>'Cálculo Percentual'!B4</f>
        <v>4.47</v>
      </c>
      <c r="D22" s="23">
        <f>'Cálculo Percentual'!B5</f>
        <v>4.47</v>
      </c>
      <c r="E22" s="23">
        <f>'Cálculo Percentual'!B6</f>
        <v>6.67</v>
      </c>
      <c r="F22" s="23">
        <f>'Cálculo Percentual'!B7</f>
        <v>6.67</v>
      </c>
      <c r="G22" s="23">
        <f>'Cálculo Percentual'!B8</f>
        <v>6.67</v>
      </c>
      <c r="H22" s="23">
        <f>'Cálculo Percentual'!B9</f>
        <v>6.73</v>
      </c>
      <c r="I22" s="23">
        <f>'Cálculo Percentual'!B10</f>
        <v>6.73</v>
      </c>
      <c r="J22" s="35">
        <f>'Cálculo Percentual'!B11</f>
        <v>6.73</v>
      </c>
      <c r="K22" s="35">
        <f>'Cálculo Percentual'!B12</f>
        <v>4.8899999999999997</v>
      </c>
      <c r="L22" s="35">
        <f>'Cálculo Percentual'!B13</f>
        <v>4.8899999999999997</v>
      </c>
      <c r="M22" s="35">
        <f>'Cálculo Percentual'!B14</f>
        <v>4.8899999999999997</v>
      </c>
      <c r="N22" s="35">
        <f>'Cálculo Percentual'!B15</f>
        <v>5.09</v>
      </c>
      <c r="O22" s="35">
        <f>'Cálculo Percentual'!B16</f>
        <v>5.09</v>
      </c>
      <c r="P22" s="35">
        <f>'Cálculo Percentual'!B17</f>
        <v>5.09</v>
      </c>
    </row>
    <row r="23" spans="1:16" hidden="1">
      <c r="A23" s="22" t="s">
        <v>27</v>
      </c>
      <c r="B23" s="23">
        <f>'Cálculo Percentual'!C3</f>
        <v>5.79</v>
      </c>
      <c r="C23" s="23">
        <f>'Cálculo Percentual'!C4</f>
        <v>5.79</v>
      </c>
      <c r="D23" s="23">
        <f>'Cálculo Percentual'!C5</f>
        <v>5.79</v>
      </c>
      <c r="E23" s="23">
        <f>'Cálculo Percentual'!C6</f>
        <v>6.94</v>
      </c>
      <c r="F23" s="23">
        <f>'Cálculo Percentual'!C7</f>
        <v>6.94</v>
      </c>
      <c r="G23" s="23">
        <f>'Cálculo Percentual'!C8</f>
        <v>6.99</v>
      </c>
      <c r="H23" s="23">
        <f>'Cálculo Percentual'!C9</f>
        <v>6.99</v>
      </c>
      <c r="I23" s="23">
        <f>'Cálculo Percentual'!C10</f>
        <v>6.99</v>
      </c>
      <c r="J23" s="35">
        <f>'Cálculo Percentual'!C11</f>
        <v>7.05</v>
      </c>
      <c r="K23" s="36">
        <f>'Cálculo Percentual'!C12</f>
        <v>5.49</v>
      </c>
      <c r="L23" s="36">
        <f>'Cálculo Percentual'!C13</f>
        <v>5.49</v>
      </c>
      <c r="M23" s="36">
        <f>'Cálculo Percentual'!C14</f>
        <v>5.49</v>
      </c>
      <c r="N23" s="36">
        <f>'Cálculo Percentual'!C15</f>
        <v>5.69</v>
      </c>
      <c r="O23" s="36">
        <f>'Cálculo Percentual'!C16</f>
        <v>5.69</v>
      </c>
      <c r="P23" s="36">
        <f>'Cálculo Percentual'!C17</f>
        <v>5.69</v>
      </c>
    </row>
    <row r="24" spans="1:16" hidden="1">
      <c r="A24" s="22" t="s">
        <v>29</v>
      </c>
      <c r="B24" s="23">
        <f t="shared" ref="B24:P24" si="0">AVERAGE(B5:B20)</f>
        <v>4.8766666666666669</v>
      </c>
      <c r="C24" s="23">
        <f t="shared" si="0"/>
        <v>4.8766666666666669</v>
      </c>
      <c r="D24" s="23">
        <f t="shared" si="0"/>
        <v>4.8766666666666669</v>
      </c>
      <c r="E24" s="23">
        <f t="shared" si="0"/>
        <v>6.7991666666666655</v>
      </c>
      <c r="F24" s="23">
        <f t="shared" si="0"/>
        <v>6.7991666666666655</v>
      </c>
      <c r="G24" s="23">
        <f t="shared" si="0"/>
        <v>6.8074999999999983</v>
      </c>
      <c r="H24" s="23">
        <f t="shared" si="0"/>
        <v>6.8925000000000001</v>
      </c>
      <c r="I24" s="23">
        <f t="shared" si="0"/>
        <v>6.8925000000000001</v>
      </c>
      <c r="J24" s="35">
        <f t="shared" si="0"/>
        <v>6.8987499999999997</v>
      </c>
      <c r="K24" s="36">
        <f t="shared" si="0"/>
        <v>5.2437500000000004</v>
      </c>
      <c r="L24" s="36">
        <f t="shared" si="0"/>
        <v>5.2437500000000004</v>
      </c>
      <c r="M24" s="36">
        <f t="shared" si="0"/>
        <v>5.25</v>
      </c>
      <c r="N24" s="36">
        <f t="shared" si="0"/>
        <v>5.3731249999999999</v>
      </c>
      <c r="O24" s="36">
        <f t="shared" si="0"/>
        <v>5.3731249999999999</v>
      </c>
      <c r="P24" s="36">
        <f t="shared" si="0"/>
        <v>5.3793750000000005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09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ht="33" customHeight="1">
      <c r="A27" s="21"/>
      <c r="B27" s="106" t="s">
        <v>66</v>
      </c>
      <c r="C27" s="107"/>
      <c r="D27" s="107"/>
      <c r="E27" s="107"/>
      <c r="F27" s="108"/>
      <c r="G27" s="106" t="s">
        <v>19</v>
      </c>
      <c r="H27" s="107"/>
      <c r="I27" s="107"/>
      <c r="J27" s="107"/>
      <c r="K27" s="108"/>
      <c r="L27" s="106" t="s">
        <v>20</v>
      </c>
      <c r="M27" s="107"/>
      <c r="N27" s="107"/>
      <c r="O27" s="107"/>
      <c r="P27" s="108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4.47</v>
      </c>
      <c r="C30" s="81">
        <f>E22</f>
        <v>6.67</v>
      </c>
      <c r="D30" s="81">
        <f>H22</f>
        <v>6.73</v>
      </c>
      <c r="E30" s="82">
        <f>K22</f>
        <v>4.8899999999999997</v>
      </c>
      <c r="F30" s="83">
        <f>N22</f>
        <v>5.09</v>
      </c>
      <c r="G30" s="80">
        <f>C22</f>
        <v>4.47</v>
      </c>
      <c r="H30" s="81">
        <f>F22</f>
        <v>6.67</v>
      </c>
      <c r="I30" s="81">
        <f>I22</f>
        <v>6.73</v>
      </c>
      <c r="J30" s="82">
        <f>L22</f>
        <v>4.8899999999999997</v>
      </c>
      <c r="K30" s="83">
        <f>O22</f>
        <v>5.09</v>
      </c>
      <c r="L30" s="80">
        <f>D22</f>
        <v>4.47</v>
      </c>
      <c r="M30" s="81">
        <f>G22</f>
        <v>6.67</v>
      </c>
      <c r="N30" s="81">
        <f>J22</f>
        <v>6.73</v>
      </c>
      <c r="O30" s="82">
        <f>M22</f>
        <v>4.8899999999999997</v>
      </c>
      <c r="P30" s="83">
        <f>P22</f>
        <v>5.09</v>
      </c>
    </row>
    <row r="31" spans="1:16" ht="19.5">
      <c r="A31" s="92" t="s">
        <v>25</v>
      </c>
      <c r="B31" s="84">
        <f>B23</f>
        <v>5.79</v>
      </c>
      <c r="C31" s="85">
        <f>E23</f>
        <v>6.94</v>
      </c>
      <c r="D31" s="85">
        <f>H23</f>
        <v>6.99</v>
      </c>
      <c r="E31" s="86">
        <f>K23</f>
        <v>5.49</v>
      </c>
      <c r="F31" s="87">
        <f>N23</f>
        <v>5.69</v>
      </c>
      <c r="G31" s="84">
        <f>C23</f>
        <v>5.79</v>
      </c>
      <c r="H31" s="85">
        <f>F23</f>
        <v>6.94</v>
      </c>
      <c r="I31" s="85">
        <f>I23</f>
        <v>6.99</v>
      </c>
      <c r="J31" s="86">
        <f>L23</f>
        <v>5.49</v>
      </c>
      <c r="K31" s="87">
        <f>O23</f>
        <v>5.69</v>
      </c>
      <c r="L31" s="84">
        <f>D23</f>
        <v>5.79</v>
      </c>
      <c r="M31" s="85">
        <f>G23</f>
        <v>6.99</v>
      </c>
      <c r="N31" s="85">
        <f>J23</f>
        <v>7.05</v>
      </c>
      <c r="O31" s="86">
        <f>M23</f>
        <v>5.49</v>
      </c>
      <c r="P31" s="87">
        <f>P23</f>
        <v>5.69</v>
      </c>
    </row>
    <row r="32" spans="1:16" ht="19.5">
      <c r="A32" s="93" t="s">
        <v>28</v>
      </c>
      <c r="B32" s="80">
        <f>B24</f>
        <v>4.8766666666666669</v>
      </c>
      <c r="C32" s="81">
        <f>E24</f>
        <v>6.7991666666666655</v>
      </c>
      <c r="D32" s="81">
        <f>H24</f>
        <v>6.8925000000000001</v>
      </c>
      <c r="E32" s="82">
        <f>K24</f>
        <v>5.2437500000000004</v>
      </c>
      <c r="F32" s="83">
        <f>N24</f>
        <v>5.3731249999999999</v>
      </c>
      <c r="G32" s="80">
        <f>C24</f>
        <v>4.8766666666666669</v>
      </c>
      <c r="H32" s="81">
        <f>F24</f>
        <v>6.7991666666666655</v>
      </c>
      <c r="I32" s="81">
        <f>I24</f>
        <v>6.8925000000000001</v>
      </c>
      <c r="J32" s="82">
        <f>L24</f>
        <v>5.2437500000000004</v>
      </c>
      <c r="K32" s="83">
        <f>O24</f>
        <v>5.3731249999999999</v>
      </c>
      <c r="L32" s="80">
        <f>D24</f>
        <v>4.8766666666666669</v>
      </c>
      <c r="M32" s="81">
        <f>G24</f>
        <v>6.8074999999999983</v>
      </c>
      <c r="N32" s="81">
        <f>J24</f>
        <v>6.8987499999999997</v>
      </c>
      <c r="O32" s="82">
        <f>M24</f>
        <v>5.25</v>
      </c>
      <c r="P32" s="83">
        <f>P24</f>
        <v>5.3793750000000005</v>
      </c>
    </row>
    <row r="33" spans="1:16" ht="37.5" thickBot="1">
      <c r="A33" s="94" t="s">
        <v>96</v>
      </c>
      <c r="B33" s="88">
        <f>SUM(B31-B30)*50</f>
        <v>66.000000000000014</v>
      </c>
      <c r="C33" s="89">
        <f>SUM(C31-C30)*50</f>
        <v>13.500000000000023</v>
      </c>
      <c r="D33" s="89">
        <f t="shared" ref="D33:P33" si="1">SUM(D31-D30)*50</f>
        <v>12.999999999999989</v>
      </c>
      <c r="E33" s="89">
        <f t="shared" si="1"/>
        <v>30.000000000000028</v>
      </c>
      <c r="F33" s="90">
        <f t="shared" si="1"/>
        <v>30.000000000000028</v>
      </c>
      <c r="G33" s="88">
        <f t="shared" si="1"/>
        <v>66.000000000000014</v>
      </c>
      <c r="H33" s="89">
        <f t="shared" si="1"/>
        <v>13.500000000000023</v>
      </c>
      <c r="I33" s="89">
        <f t="shared" si="1"/>
        <v>12.999999999999989</v>
      </c>
      <c r="J33" s="89">
        <f t="shared" si="1"/>
        <v>30.000000000000028</v>
      </c>
      <c r="K33" s="90">
        <f t="shared" si="1"/>
        <v>30.000000000000028</v>
      </c>
      <c r="L33" s="88">
        <f t="shared" si="1"/>
        <v>66.000000000000014</v>
      </c>
      <c r="M33" s="89">
        <f t="shared" si="1"/>
        <v>16.000000000000014</v>
      </c>
      <c r="N33" s="89">
        <f t="shared" si="1"/>
        <v>15.99999999999997</v>
      </c>
      <c r="O33" s="89">
        <f t="shared" si="1"/>
        <v>30.000000000000028</v>
      </c>
      <c r="P33" s="90">
        <f t="shared" si="1"/>
        <v>30.000000000000028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6" ht="19.5" customHeight="1">
      <c r="A36" s="103" t="s">
        <v>97</v>
      </c>
      <c r="B36" s="103"/>
      <c r="C36" s="103"/>
      <c r="D36" s="103"/>
      <c r="E36" s="103"/>
      <c r="F36" s="103"/>
      <c r="G36" s="103"/>
      <c r="H36" s="103" t="s">
        <v>98</v>
      </c>
      <c r="I36" s="103"/>
      <c r="J36" s="103"/>
      <c r="K36" s="103"/>
      <c r="L36" s="103"/>
      <c r="M36" s="103"/>
      <c r="N36" s="103"/>
    </row>
    <row r="37" spans="1:16" ht="19.5" customHeight="1">
      <c r="A37" s="103" t="s">
        <v>99</v>
      </c>
      <c r="B37" s="103"/>
      <c r="C37" s="103"/>
      <c r="D37" s="103"/>
      <c r="E37" s="103"/>
      <c r="F37" s="103"/>
      <c r="G37" s="103"/>
      <c r="H37" s="103" t="s">
        <v>100</v>
      </c>
      <c r="I37" s="103"/>
      <c r="J37" s="103"/>
      <c r="K37" s="103"/>
      <c r="L37" s="103"/>
      <c r="M37" s="103"/>
      <c r="N37" s="103"/>
    </row>
    <row r="38" spans="1:16" ht="19.5" customHeight="1">
      <c r="A38" s="103" t="s">
        <v>121</v>
      </c>
      <c r="B38" s="103"/>
      <c r="C38" s="103"/>
      <c r="D38" s="103"/>
      <c r="E38" s="103"/>
      <c r="F38" s="103"/>
      <c r="G38" s="103"/>
      <c r="H38" s="103" t="s">
        <v>101</v>
      </c>
      <c r="I38" s="103"/>
      <c r="J38" s="103"/>
      <c r="K38" s="103"/>
      <c r="L38" s="103"/>
      <c r="M38" s="103"/>
      <c r="N38" s="103"/>
    </row>
    <row r="39" spans="1:16" ht="19.5" customHeight="1">
      <c r="A39" s="103" t="s">
        <v>102</v>
      </c>
      <c r="B39" s="103"/>
      <c r="C39" s="103"/>
      <c r="D39" s="103"/>
      <c r="E39" s="103"/>
      <c r="F39" s="103"/>
      <c r="G39" s="103"/>
      <c r="H39" s="103" t="s">
        <v>106</v>
      </c>
      <c r="I39" s="103"/>
      <c r="J39" s="103"/>
      <c r="K39" s="103"/>
      <c r="L39" s="103"/>
      <c r="M39" s="103"/>
      <c r="N39" s="103"/>
    </row>
    <row r="40" spans="1:16" ht="19.5" customHeight="1">
      <c r="A40" s="103" t="s">
        <v>105</v>
      </c>
      <c r="B40" s="103"/>
      <c r="C40" s="103"/>
      <c r="D40" s="103"/>
      <c r="E40" s="103"/>
      <c r="F40" s="103"/>
      <c r="G40" s="103"/>
      <c r="H40" s="103" t="s">
        <v>103</v>
      </c>
      <c r="I40" s="103"/>
      <c r="J40" s="103"/>
      <c r="K40" s="103"/>
      <c r="L40" s="103"/>
      <c r="M40" s="103"/>
      <c r="N40" s="103"/>
    </row>
    <row r="41" spans="1:16" ht="19.5" customHeight="1">
      <c r="A41" s="103" t="s">
        <v>119</v>
      </c>
      <c r="B41" s="103"/>
      <c r="C41" s="103"/>
      <c r="D41" s="103"/>
      <c r="E41" s="103"/>
      <c r="F41" s="103"/>
      <c r="G41" s="103"/>
      <c r="H41" s="103" t="s">
        <v>104</v>
      </c>
      <c r="I41" s="103"/>
      <c r="J41" s="103"/>
      <c r="K41" s="103"/>
      <c r="L41" s="103"/>
      <c r="M41" s="103"/>
      <c r="N41" s="103"/>
    </row>
    <row r="42" spans="1:16" ht="19.5" customHeight="1">
      <c r="A42" s="102" t="s">
        <v>127</v>
      </c>
      <c r="B42" s="103"/>
      <c r="C42" s="103"/>
      <c r="D42" s="103"/>
      <c r="E42" s="103"/>
      <c r="F42" s="103"/>
      <c r="G42" s="103"/>
      <c r="H42" s="103" t="s">
        <v>118</v>
      </c>
      <c r="I42" s="103"/>
      <c r="J42" s="103"/>
      <c r="K42" s="103"/>
      <c r="L42" s="103"/>
      <c r="M42" s="103"/>
      <c r="N42" s="103"/>
    </row>
    <row r="43" spans="1:16" ht="19.5">
      <c r="A43" s="101" t="s">
        <v>123</v>
      </c>
      <c r="B43" s="101" t="s">
        <v>124</v>
      </c>
      <c r="C43" s="1" t="s">
        <v>125</v>
      </c>
      <c r="D43" s="101" t="s">
        <v>126</v>
      </c>
      <c r="H43" s="102" t="s">
        <v>129</v>
      </c>
      <c r="I43" s="103"/>
      <c r="J43" s="103"/>
      <c r="K43" s="103"/>
      <c r="L43" s="103"/>
      <c r="M43" s="103"/>
      <c r="N43" s="103"/>
    </row>
    <row r="46" spans="1:16" ht="23.25">
      <c r="A46" s="104"/>
      <c r="B46" s="105"/>
      <c r="C46" s="105"/>
      <c r="D46" s="105"/>
      <c r="E46" s="105"/>
      <c r="F46" s="105"/>
      <c r="G46" s="105"/>
    </row>
  </sheetData>
  <sheetProtection selectLockedCells="1"/>
  <mergeCells count="28"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  <mergeCell ref="B26:P26"/>
    <mergeCell ref="A35:N35"/>
    <mergeCell ref="B3:D3"/>
    <mergeCell ref="E3:G3"/>
    <mergeCell ref="H3:J3"/>
    <mergeCell ref="H43:N43"/>
    <mergeCell ref="A46:G46"/>
    <mergeCell ref="B27:F27"/>
    <mergeCell ref="G27:K27"/>
    <mergeCell ref="L27:P27"/>
    <mergeCell ref="A42:G42"/>
    <mergeCell ref="H42:N42"/>
  </mergeCells>
  <conditionalFormatting sqref="B5:B20">
    <cfRule type="cellIs" dxfId="14" priority="193" operator="equal">
      <formula>$B$22</formula>
    </cfRule>
  </conditionalFormatting>
  <conditionalFormatting sqref="C5:C20">
    <cfRule type="cellIs" dxfId="13" priority="194" operator="equal">
      <formula>$C$22</formula>
    </cfRule>
  </conditionalFormatting>
  <conditionalFormatting sqref="D5:D20">
    <cfRule type="cellIs" dxfId="12" priority="195" operator="equal">
      <formula>$D$22</formula>
    </cfRule>
  </conditionalFormatting>
  <conditionalFormatting sqref="E5:E20">
    <cfRule type="cellIs" dxfId="11" priority="196" operator="equal">
      <formula>$E$22</formula>
    </cfRule>
  </conditionalFormatting>
  <conditionalFormatting sqref="F5:F20">
    <cfRule type="cellIs" dxfId="10" priority="197" operator="equal">
      <formula>$F$22</formula>
    </cfRule>
  </conditionalFormatting>
  <conditionalFormatting sqref="G5:G20">
    <cfRule type="cellIs" dxfId="9" priority="198" operator="equal">
      <formula>$G$22</formula>
    </cfRule>
  </conditionalFormatting>
  <conditionalFormatting sqref="H5:H20">
    <cfRule type="cellIs" dxfId="8" priority="199" operator="equal">
      <formula>$H$22</formula>
    </cfRule>
  </conditionalFormatting>
  <conditionalFormatting sqref="I5:I20">
    <cfRule type="cellIs" dxfId="7" priority="200" operator="equal">
      <formula>$I$22</formula>
    </cfRule>
  </conditionalFormatting>
  <conditionalFormatting sqref="J5:J20">
    <cfRule type="cellIs" dxfId="6" priority="201" operator="equal">
      <formula>$J$22</formula>
    </cfRule>
  </conditionalFormatting>
  <conditionalFormatting sqref="K5:K20">
    <cfRule type="cellIs" dxfId="5" priority="202" operator="equal">
      <formula>$K$22</formula>
    </cfRule>
  </conditionalFormatting>
  <conditionalFormatting sqref="L5:L20">
    <cfRule type="cellIs" dxfId="4" priority="203" operator="equal">
      <formula>$L$22</formula>
    </cfRule>
  </conditionalFormatting>
  <conditionalFormatting sqref="M5:M20">
    <cfRule type="cellIs" dxfId="3" priority="204" operator="equal">
      <formula>$M$22</formula>
    </cfRule>
  </conditionalFormatting>
  <conditionalFormatting sqref="N5:N20">
    <cfRule type="cellIs" dxfId="2" priority="205" operator="equal">
      <formula>$N$22</formula>
    </cfRule>
  </conditionalFormatting>
  <conditionalFormatting sqref="O5:O20">
    <cfRule type="cellIs" dxfId="1" priority="206" operator="equal">
      <formula>$O$22</formula>
    </cfRule>
  </conditionalFormatting>
  <conditionalFormatting sqref="P5:P20">
    <cfRule type="cellIs" dxfId="0" priority="20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4.47</v>
      </c>
      <c r="C3" s="30">
        <f>MAX(Planilha1!B5:B20)</f>
        <v>5.79</v>
      </c>
      <c r="D3" s="32" t="s">
        <v>12</v>
      </c>
      <c r="E3" s="3"/>
    </row>
    <row r="4" spans="1:5">
      <c r="A4" s="8">
        <v>2</v>
      </c>
      <c r="B4" s="30">
        <f>MIN(Planilha1!C5:C20)</f>
        <v>4.47</v>
      </c>
      <c r="C4" s="30">
        <f>MAX(Planilha1!C5:C20)</f>
        <v>5.79</v>
      </c>
      <c r="D4" s="32" t="s">
        <v>13</v>
      </c>
      <c r="E4" s="3"/>
    </row>
    <row r="5" spans="1:5">
      <c r="A5" s="8">
        <v>3</v>
      </c>
      <c r="B5" s="30">
        <f>MIN(Planilha1!D5:D20)</f>
        <v>4.47</v>
      </c>
      <c r="C5" s="30">
        <f>MAX(Planilha1!D5:D20)</f>
        <v>5.79</v>
      </c>
      <c r="D5" s="32" t="s">
        <v>14</v>
      </c>
      <c r="E5" s="3"/>
    </row>
    <row r="6" spans="1:5">
      <c r="A6" s="8">
        <v>4</v>
      </c>
      <c r="B6" s="4">
        <f>MIN(Planilha1!E5:E20)</f>
        <v>6.67</v>
      </c>
      <c r="C6" s="4">
        <f>MAX(Planilha1!E5:E20)</f>
        <v>6.94</v>
      </c>
      <c r="D6" s="10" t="s">
        <v>81</v>
      </c>
      <c r="E6" s="3"/>
    </row>
    <row r="7" spans="1:5">
      <c r="A7" s="8">
        <v>5</v>
      </c>
      <c r="B7" s="4">
        <f>MIN(Planilha1!F5:F20)</f>
        <v>6.67</v>
      </c>
      <c r="C7" s="4">
        <f>MAX(Planilha1!F5:F20)</f>
        <v>6.94</v>
      </c>
      <c r="D7" s="10" t="s">
        <v>82</v>
      </c>
      <c r="E7" s="3"/>
    </row>
    <row r="8" spans="1:5">
      <c r="A8" s="8">
        <v>6</v>
      </c>
      <c r="B8" s="4">
        <f>MIN(Planilha1!G5:G20)</f>
        <v>6.67</v>
      </c>
      <c r="C8" s="4">
        <f>MAX(Planilha1!G5:G20)</f>
        <v>6.99</v>
      </c>
      <c r="D8" s="10" t="s">
        <v>83</v>
      </c>
      <c r="E8" s="3"/>
    </row>
    <row r="9" spans="1:5">
      <c r="A9" s="8">
        <v>7</v>
      </c>
      <c r="B9" s="30">
        <f>MIN(Planilha1!H5:H20)</f>
        <v>6.73</v>
      </c>
      <c r="C9" s="30">
        <f>MAX(Planilha1!H5:H20)</f>
        <v>6.99</v>
      </c>
      <c r="D9" s="32" t="s">
        <v>15</v>
      </c>
      <c r="E9" s="3"/>
    </row>
    <row r="10" spans="1:5">
      <c r="A10" s="8">
        <v>8</v>
      </c>
      <c r="B10" s="30">
        <f>MIN(Planilha1!I5:I20)</f>
        <v>6.73</v>
      </c>
      <c r="C10" s="30">
        <f>MAX(Planilha1!I5:I20)</f>
        <v>6.99</v>
      </c>
      <c r="D10" s="32" t="s">
        <v>16</v>
      </c>
      <c r="E10" s="3"/>
    </row>
    <row r="11" spans="1:5">
      <c r="A11" s="8">
        <v>9</v>
      </c>
      <c r="B11" s="30">
        <f>MIN(Planilha1!J5:J20)</f>
        <v>6.73</v>
      </c>
      <c r="C11" s="30">
        <f>MAX(Planilha1!J5:J20)</f>
        <v>7.05</v>
      </c>
      <c r="D11" s="33" t="s">
        <v>17</v>
      </c>
      <c r="E11" s="3"/>
    </row>
    <row r="12" spans="1:5">
      <c r="A12" s="8">
        <v>10</v>
      </c>
      <c r="B12" s="31">
        <f>MIN(Planilha1!K5:K20)</f>
        <v>4.8899999999999997</v>
      </c>
      <c r="C12" s="31">
        <f>MAX(Planilha1!K5:K20)</f>
        <v>5.49</v>
      </c>
      <c r="D12" s="10" t="s">
        <v>84</v>
      </c>
      <c r="E12" s="3"/>
    </row>
    <row r="13" spans="1:5">
      <c r="A13" s="8">
        <v>11</v>
      </c>
      <c r="B13" s="31">
        <f>MIN(Planilha1!L5:L20)</f>
        <v>4.8899999999999997</v>
      </c>
      <c r="C13" s="31">
        <f>MAX(Planilha1!L5:L20)</f>
        <v>5.49</v>
      </c>
      <c r="D13" s="10" t="s">
        <v>85</v>
      </c>
      <c r="E13" s="3"/>
    </row>
    <row r="14" spans="1:5">
      <c r="A14" s="8">
        <v>12</v>
      </c>
      <c r="B14" s="31">
        <f>MIN(Planilha1!M5:M20)</f>
        <v>4.8899999999999997</v>
      </c>
      <c r="C14" s="31">
        <f>MAX(Planilha1!M5:M20)</f>
        <v>5.49</v>
      </c>
      <c r="D14" s="10" t="s">
        <v>86</v>
      </c>
      <c r="E14" s="3"/>
    </row>
    <row r="15" spans="1:5">
      <c r="A15" s="8">
        <v>13</v>
      </c>
      <c r="B15" s="34">
        <f>MIN(Planilha1!N5:N20)</f>
        <v>5.09</v>
      </c>
      <c r="C15" s="34">
        <f>MAX(Planilha1!N5:N20)</f>
        <v>5.69</v>
      </c>
      <c r="D15" s="32" t="s">
        <v>87</v>
      </c>
      <c r="E15" s="3"/>
    </row>
    <row r="16" spans="1:5">
      <c r="A16" s="8">
        <v>14</v>
      </c>
      <c r="B16" s="34">
        <f>MIN(Planilha1!O5:O20)</f>
        <v>5.09</v>
      </c>
      <c r="C16" s="34">
        <f>MAX(Planilha1!O5:O20)</f>
        <v>5.69</v>
      </c>
      <c r="D16" s="32" t="s">
        <v>88</v>
      </c>
      <c r="E16" s="3"/>
    </row>
    <row r="17" spans="1:6">
      <c r="A17" s="8">
        <v>15</v>
      </c>
      <c r="B17" s="34">
        <f>MIN(Planilha1!P5:P20)</f>
        <v>5.09</v>
      </c>
      <c r="C17" s="34">
        <f>MAX(Planilha1!P5:P20)</f>
        <v>5.69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2022-08-29T10:55:05Z</cp:lastPrinted>
  <dcterms:created xsi:type="dcterms:W3CDTF">2019-05-07T12:46:20Z</dcterms:created>
  <dcterms:modified xsi:type="dcterms:W3CDTF">2022-08-30T16:38:59Z</dcterms:modified>
</cp:coreProperties>
</file>