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23256" windowHeight="13020"/>
  </bookViews>
  <sheets>
    <sheet name="Levantamento de Preços" sheetId="1" r:id="rId1"/>
    <sheet name="Diferença Percentual" sheetId="2" r:id="rId2"/>
  </sheets>
  <definedNames>
    <definedName name="_xlnm._FilterDatabase" localSheetId="0" hidden="1">'Levantamento de Preços'!$B$6:$K$30</definedName>
    <definedName name="_xlnm.Print_Area" localSheetId="0">'Levantamento de Preços'!$A$2:$K$67</definedName>
  </definedNames>
  <calcPr calcId="124519" iterateDelta="1E-4"/>
</workbook>
</file>

<file path=xl/calcChain.xml><?xml version="1.0" encoding="utf-8"?>
<calcChain xmlns="http://schemas.openxmlformats.org/spreadsheetml/2006/main">
  <c r="I31" i="1"/>
  <c r="L30"/>
  <c r="J31" l="1"/>
  <c r="H31"/>
  <c r="G31"/>
  <c r="F31"/>
  <c r="E31"/>
  <c r="D31"/>
  <c r="C25" i="2"/>
  <c r="C20"/>
  <c r="C11"/>
  <c r="C7"/>
  <c r="C6"/>
  <c r="B25"/>
  <c r="B20"/>
  <c r="B11"/>
  <c r="B7"/>
  <c r="B6"/>
  <c r="B4" l="1"/>
  <c r="C4"/>
  <c r="B5"/>
  <c r="C5"/>
  <c r="B8"/>
  <c r="C8"/>
  <c r="B9"/>
  <c r="C9"/>
  <c r="B10"/>
  <c r="C10"/>
  <c r="B12"/>
  <c r="C12"/>
  <c r="B13"/>
  <c r="C13"/>
  <c r="B14"/>
  <c r="C14"/>
  <c r="B15"/>
  <c r="C15"/>
  <c r="B16"/>
  <c r="C16"/>
  <c r="B17"/>
  <c r="C17"/>
  <c r="B18"/>
  <c r="C18"/>
  <c r="B19"/>
  <c r="C19"/>
  <c r="B21"/>
  <c r="C21"/>
  <c r="B22"/>
  <c r="C22"/>
  <c r="B23"/>
  <c r="C23"/>
  <c r="B24"/>
  <c r="C24"/>
  <c r="B26"/>
  <c r="C26"/>
  <c r="B27"/>
  <c r="C27"/>
  <c r="B28"/>
  <c r="C28"/>
  <c r="B29"/>
  <c r="C29"/>
  <c r="B30"/>
  <c r="C30"/>
  <c r="B31"/>
  <c r="C31"/>
  <c r="L9" i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8"/>
  <c r="L7"/>
  <c r="B3" i="2"/>
  <c r="C3"/>
  <c r="K30" i="1" l="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</calcChain>
</file>

<file path=xl/sharedStrings.xml><?xml version="1.0" encoding="utf-8"?>
<sst xmlns="http://schemas.openxmlformats.org/spreadsheetml/2006/main" count="67" uniqueCount="54">
  <si>
    <t>Produto</t>
  </si>
  <si>
    <t>Qtde &amp;
Peso</t>
  </si>
  <si>
    <t>Valor mais Baixo</t>
  </si>
  <si>
    <t>Valor mais Alto</t>
  </si>
  <si>
    <t>Maior Diferença</t>
  </si>
  <si>
    <t xml:space="preserve">Coraçao do estudante </t>
  </si>
  <si>
    <t xml:space="preserve">Caderno universitário espiral - capa dura - 1 matéria </t>
  </si>
  <si>
    <t>Caderno universitário espiral - capa dura - 10 matérias</t>
  </si>
  <si>
    <t>caderno brochura grande</t>
  </si>
  <si>
    <t>caderno pequeno</t>
  </si>
  <si>
    <t>caderno de desenho grande</t>
  </si>
  <si>
    <t>pasta- brasil</t>
  </si>
  <si>
    <t>tesoura sem ponta</t>
  </si>
  <si>
    <t>lápis de escrever</t>
  </si>
  <si>
    <t>caneta esferográfica azul</t>
  </si>
  <si>
    <t>caneta esferográfica preta</t>
  </si>
  <si>
    <t>caneta esferográfica vermelha</t>
  </si>
  <si>
    <t>caneta marca texto</t>
  </si>
  <si>
    <t xml:space="preserve">aquarela </t>
  </si>
  <si>
    <t>borracha branca</t>
  </si>
  <si>
    <t xml:space="preserve">caixa d giz de cera </t>
  </si>
  <si>
    <t>caixa de lápis e cor - grande</t>
  </si>
  <si>
    <t xml:space="preserve">régua </t>
  </si>
  <si>
    <t>apontador com depósito</t>
  </si>
  <si>
    <t>cola bastão</t>
  </si>
  <si>
    <t>cola líquida</t>
  </si>
  <si>
    <t>folhas de ofício A4</t>
  </si>
  <si>
    <t xml:space="preserve">bloco de monobloco ofício </t>
  </si>
  <si>
    <t>Bloco criativo A4</t>
  </si>
  <si>
    <t>bloco de desenho A4</t>
  </si>
  <si>
    <t>96 folhas</t>
  </si>
  <si>
    <t>unidade</t>
  </si>
  <si>
    <t xml:space="preserve"> 8 cores</t>
  </si>
  <si>
    <t xml:space="preserve">12 cores </t>
  </si>
  <si>
    <t>12 cores</t>
  </si>
  <si>
    <t>30 cm</t>
  </si>
  <si>
    <t>100 folhas</t>
  </si>
  <si>
    <t>Milium</t>
  </si>
  <si>
    <t>Quanta Coisa</t>
  </si>
  <si>
    <t>Bazar da Josi</t>
  </si>
  <si>
    <t>lojão Abreu</t>
  </si>
  <si>
    <t>Bazar Dijuwian</t>
  </si>
  <si>
    <t>pacote</t>
  </si>
  <si>
    <t>Preços por estabelecimento</t>
  </si>
  <si>
    <t>TOTAL</t>
  </si>
  <si>
    <t>Coração do Estudante - Rua São José, 315. Centro. Gaspar/SC</t>
  </si>
  <si>
    <t>Quanta Coisa - Rua Anfilóquio Nunes Píres, 767 - Figueira, Gaspar</t>
  </si>
  <si>
    <t>Bazar da Josi - Rua João Jose Schmitz, Nº 139 - Bela Vista, Gaspar</t>
  </si>
  <si>
    <t>Bazar Dijuwian - Rua 1º de Maio, 295 - Sete de Setembro - Gaspar</t>
  </si>
  <si>
    <t>Lojão Abreu -  Rua  Eurico Fontes, 46 - Centro, Gaspar</t>
  </si>
  <si>
    <t xml:space="preserve">Milium Tem de Tudo - Av. Das Comunidades, 869 - Santa Terezinha,Gaspar </t>
  </si>
  <si>
    <t>Comercial MJM</t>
  </si>
  <si>
    <t xml:space="preserve">Comercial MJM - R. Cel. Aristiliano Ramos, 459 - Centro, Gaspar </t>
  </si>
  <si>
    <t>A presente pesquisa foi realizada entre os dias 15 e 16 dejaneiro de 2024, abrangendo os produtos escolhidos pelos consumidores, através de pesquisa realizada previamente. Dito isto, cumpre esclarecer, também, que os preços aqui expostos são meramente informativos e estão sujeitos a variações, sem aviso prévio.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</si>
</sst>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 &quot;#,##0.00;[Red]&quot;-R$ &quot;#,##0.00"/>
  </numFmts>
  <fonts count="14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rgb="FF006100"/>
      <name val="Calibri"/>
      <family val="2"/>
      <charset val="1"/>
    </font>
    <font>
      <sz val="11"/>
      <name val="Times New Roman"/>
      <family val="1"/>
      <charset val="1"/>
    </font>
    <font>
      <sz val="12"/>
      <color theme="1"/>
      <name val="Times New Roman"/>
      <family val="1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10441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00B050"/>
        <b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8" borderId="0" applyNumberFormat="0" applyBorder="0" applyAlignment="0" applyProtection="0"/>
    <xf numFmtId="0" fontId="10" fillId="9" borderId="0" applyBorder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8" fontId="0" fillId="5" borderId="7" xfId="0" applyNumberFormat="1" applyFill="1" applyBorder="1" applyAlignment="1">
      <alignment horizontal="center" vertical="center" wrapText="1"/>
    </xf>
    <xf numFmtId="8" fontId="0" fillId="6" borderId="8" xfId="0" applyNumberFormat="1" applyFill="1" applyBorder="1" applyAlignment="1">
      <alignment horizontal="center" vertical="center" wrapText="1"/>
    </xf>
    <xf numFmtId="8" fontId="0" fillId="5" borderId="9" xfId="0" applyNumberFormat="1" applyFill="1" applyBorder="1" applyAlignment="1">
      <alignment horizontal="center" vertical="center" wrapText="1"/>
    </xf>
    <xf numFmtId="8" fontId="0" fillId="6" borderId="10" xfId="0" applyNumberForma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8" fontId="3" fillId="7" borderId="0" xfId="0" applyNumberFormat="1" applyFont="1" applyFill="1" applyBorder="1" applyAlignment="1" applyProtection="1">
      <alignment horizontal="center" vertical="center" wrapText="1"/>
    </xf>
    <xf numFmtId="10" fontId="5" fillId="7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8" fontId="5" fillId="7" borderId="2" xfId="0" applyNumberFormat="1" applyFont="1" applyFill="1" applyBorder="1" applyAlignment="1" applyProtection="1">
      <alignment horizontal="center" vertical="center" wrapText="1"/>
    </xf>
    <xf numFmtId="10" fontId="5" fillId="7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8" fontId="3" fillId="0" borderId="2" xfId="0" applyNumberFormat="1" applyFont="1" applyFill="1" applyBorder="1" applyAlignment="1" applyProtection="1">
      <alignment horizontal="center" vertical="center" wrapText="1"/>
    </xf>
    <xf numFmtId="10" fontId="5" fillId="0" borderId="2" xfId="0" applyNumberFormat="1" applyFont="1" applyFill="1" applyBorder="1" applyAlignment="1" applyProtection="1">
      <alignment horizontal="center" vertical="center" wrapText="1"/>
    </xf>
    <xf numFmtId="10" fontId="5" fillId="3" borderId="1" xfId="0" applyNumberFormat="1" applyFont="1" applyFill="1" applyBorder="1" applyAlignment="1" applyProtection="1">
      <alignment horizontal="center" vertical="center" wrapText="1"/>
    </xf>
    <xf numFmtId="8" fontId="3" fillId="0" borderId="0" xfId="0" applyNumberFormat="1" applyFont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0" fontId="5" fillId="0" borderId="0" xfId="0" applyNumberFormat="1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8" fontId="9" fillId="4" borderId="3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11" fillId="10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10" borderId="1" xfId="0" applyNumberFormat="1" applyFont="1" applyFill="1" applyBorder="1" applyAlignment="1" applyProtection="1">
      <alignment horizontal="center" vertical="center" wrapText="1"/>
      <protection locked="0"/>
    </xf>
    <xf numFmtId="8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8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8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12" borderId="1" xfId="2" applyNumberFormat="1" applyFont="1" applyFill="1" applyBorder="1" applyAlignment="1" applyProtection="1">
      <alignment horizontal="center" vertical="center" wrapText="1"/>
      <protection locked="0"/>
    </xf>
    <xf numFmtId="8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8" fontId="3" fillId="11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64" fontId="11" fillId="13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1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14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justify" vertical="center" wrapText="1"/>
    </xf>
    <xf numFmtId="0" fontId="13" fillId="0" borderId="0" xfId="0" applyFont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8" fontId="8" fillId="4" borderId="1" xfId="0" applyNumberFormat="1" applyFont="1" applyFill="1" applyBorder="1" applyAlignment="1" applyProtection="1">
      <alignment horizontal="center" vertical="center" wrapText="1"/>
    </xf>
    <xf numFmtId="10" fontId="9" fillId="4" borderId="1" xfId="0" applyNumberFormat="1" applyFont="1" applyFill="1" applyBorder="1" applyAlignment="1" applyProtection="1">
      <alignment horizontal="center" vertical="center" wrapText="1"/>
    </xf>
    <xf numFmtId="10" fontId="9" fillId="4" borderId="3" xfId="0" applyNumberFormat="1" applyFont="1" applyFill="1" applyBorder="1" applyAlignment="1" applyProtection="1">
      <alignment horizontal="center" vertical="center" wrapText="1"/>
    </xf>
  </cellXfs>
  <cellStyles count="3">
    <cellStyle name="Bom" xfId="1" builtinId="26"/>
    <cellStyle name="Excel Built-in Good" xfId="2"/>
    <cellStyle name="Normal" xfId="0" builtinId="0"/>
  </cellStyles>
  <dxfs count="0"/>
  <tableStyles count="0" defaultTableStyle="TableStyleMedium9" defaultPivotStyle="PivotStyleLight16"/>
  <colors>
    <mruColors>
      <color rgb="FFDEDEDE"/>
      <color rgb="FF010441"/>
      <color rgb="FF6197D9"/>
      <color rgb="FF010557"/>
      <color rgb="FFECECEC"/>
      <color rgb="FF0C0256"/>
      <color rgb="FF00194C"/>
      <color rgb="FF001746"/>
      <color rgb="FF6E99EE"/>
      <color rgb="FF9AB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L72"/>
  <sheetViews>
    <sheetView showGridLines="0" tabSelected="1" topLeftCell="A2" zoomScale="106" zoomScaleNormal="106" workbookViewId="0">
      <selection activeCell="B2" sqref="B2:K2"/>
    </sheetView>
  </sheetViews>
  <sheetFormatPr defaultColWidth="9.109375" defaultRowHeight="14.4"/>
  <cols>
    <col min="1" max="1" width="4.6640625" style="27" customWidth="1"/>
    <col min="2" max="2" width="45.77734375" style="17" bestFit="1" customWidth="1"/>
    <col min="3" max="3" width="9.33203125" style="28" bestFit="1" customWidth="1"/>
    <col min="4" max="4" width="20.109375" style="26" bestFit="1" customWidth="1"/>
    <col min="5" max="6" width="12.6640625" style="26" customWidth="1"/>
    <col min="7" max="7" width="13.88671875" style="26" bestFit="1" customWidth="1"/>
    <col min="8" max="8" width="14.44140625" style="26" bestFit="1" customWidth="1"/>
    <col min="9" max="9" width="15.33203125" style="26" bestFit="1" customWidth="1"/>
    <col min="10" max="10" width="12.6640625" style="26" customWidth="1"/>
    <col min="11" max="11" width="12.6640625" style="29" customWidth="1"/>
    <col min="12" max="12" width="9.109375" style="17" hidden="1" customWidth="1"/>
    <col min="13" max="16384" width="9.109375" style="17"/>
  </cols>
  <sheetData>
    <row r="1" spans="1:12" hidden="1">
      <c r="A1" s="12"/>
      <c r="B1" s="13"/>
      <c r="C1" s="14"/>
      <c r="D1" s="15"/>
      <c r="E1" s="15"/>
      <c r="F1" s="15"/>
      <c r="G1" s="15"/>
      <c r="H1" s="15"/>
      <c r="I1" s="15"/>
      <c r="J1" s="15"/>
      <c r="K1" s="16"/>
    </row>
    <row r="2" spans="1:12" ht="80.25" customHeight="1">
      <c r="A2" s="12"/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</row>
    <row r="3" spans="1:12" hidden="1">
      <c r="A3" s="12"/>
      <c r="B3" s="18"/>
      <c r="C3" s="18"/>
      <c r="D3" s="19"/>
      <c r="E3" s="19"/>
      <c r="F3" s="19"/>
      <c r="G3" s="19"/>
      <c r="H3" s="19"/>
      <c r="I3" s="19"/>
      <c r="J3" s="19"/>
      <c r="K3" s="20"/>
    </row>
    <row r="4" spans="1:12" ht="18.899999999999999" customHeight="1">
      <c r="A4" s="47"/>
      <c r="B4" s="59" t="s">
        <v>0</v>
      </c>
      <c r="C4" s="59" t="s">
        <v>1</v>
      </c>
      <c r="D4" s="61" t="s">
        <v>43</v>
      </c>
      <c r="E4" s="61"/>
      <c r="F4" s="61"/>
      <c r="G4" s="61"/>
      <c r="H4" s="61"/>
      <c r="I4" s="61"/>
      <c r="J4" s="61"/>
      <c r="K4" s="62" t="s">
        <v>4</v>
      </c>
    </row>
    <row r="5" spans="1:12" ht="18.899999999999999" customHeight="1" thickBot="1">
      <c r="A5" s="47"/>
      <c r="B5" s="60"/>
      <c r="C5" s="60"/>
      <c r="D5" s="31" t="s">
        <v>5</v>
      </c>
      <c r="E5" s="31" t="s">
        <v>37</v>
      </c>
      <c r="F5" s="31" t="s">
        <v>38</v>
      </c>
      <c r="G5" s="31" t="s">
        <v>39</v>
      </c>
      <c r="H5" s="31" t="s">
        <v>41</v>
      </c>
      <c r="I5" s="31" t="s">
        <v>51</v>
      </c>
      <c r="J5" s="31" t="s">
        <v>40</v>
      </c>
      <c r="K5" s="63"/>
    </row>
    <row r="6" spans="1:12" ht="15" hidden="1" thickTop="1">
      <c r="A6" s="47"/>
      <c r="B6" s="21"/>
      <c r="C6" s="22"/>
      <c r="D6" s="23"/>
      <c r="E6" s="23"/>
      <c r="F6" s="23"/>
      <c r="G6" s="23"/>
      <c r="H6" s="23"/>
      <c r="I6" s="23"/>
      <c r="J6" s="23"/>
      <c r="K6" s="24"/>
    </row>
    <row r="7" spans="1:12" ht="15" thickTop="1">
      <c r="A7" s="47">
        <v>1</v>
      </c>
      <c r="B7" s="35" t="s">
        <v>6</v>
      </c>
      <c r="C7" s="32"/>
      <c r="D7" s="33">
        <v>13.9</v>
      </c>
      <c r="E7" s="41">
        <v>8.9</v>
      </c>
      <c r="F7" s="34">
        <v>8.99</v>
      </c>
      <c r="G7" s="33">
        <v>9.99</v>
      </c>
      <c r="H7" s="44">
        <v>14.4</v>
      </c>
      <c r="I7" s="34">
        <v>13.5</v>
      </c>
      <c r="J7" s="34"/>
      <c r="K7" s="25">
        <f>SUM('Diferença Percentual'!C3-'Diferença Percentual'!B3)/'Diferença Percentual'!C3</f>
        <v>0.38194444444444442</v>
      </c>
      <c r="L7" s="26">
        <f t="shared" ref="L7:L30" si="0">MIN(D7:J7)</f>
        <v>8.9</v>
      </c>
    </row>
    <row r="8" spans="1:12">
      <c r="A8" s="47">
        <v>2</v>
      </c>
      <c r="B8" s="35" t="s">
        <v>7</v>
      </c>
      <c r="C8" s="32"/>
      <c r="D8" s="45">
        <v>22.9</v>
      </c>
      <c r="E8" s="42">
        <v>15.9</v>
      </c>
      <c r="F8" s="33">
        <v>16.899999999999999</v>
      </c>
      <c r="G8" s="33">
        <v>19.989999999999998</v>
      </c>
      <c r="H8" s="40">
        <v>22.5</v>
      </c>
      <c r="I8" s="33">
        <v>22</v>
      </c>
      <c r="J8" s="33"/>
      <c r="K8" s="25">
        <f>SUM('Diferença Percentual'!C4-'Diferença Percentual'!B4)/'Diferença Percentual'!C4</f>
        <v>0.30567685589519644</v>
      </c>
      <c r="L8" s="26">
        <f t="shared" si="0"/>
        <v>15.9</v>
      </c>
    </row>
    <row r="9" spans="1:12">
      <c r="A9" s="47">
        <v>3</v>
      </c>
      <c r="B9" s="30" t="s">
        <v>8</v>
      </c>
      <c r="C9" s="37" t="s">
        <v>30</v>
      </c>
      <c r="D9" s="33">
        <v>12.9</v>
      </c>
      <c r="E9" s="34">
        <v>10.9</v>
      </c>
      <c r="F9" s="33"/>
      <c r="G9" s="41">
        <v>8.99</v>
      </c>
      <c r="H9" s="46">
        <v>14.4</v>
      </c>
      <c r="I9" s="53">
        <v>12.5</v>
      </c>
      <c r="J9" s="33"/>
      <c r="K9" s="25">
        <f>SUM('Diferença Percentual'!C5-'Diferença Percentual'!B5)/'Diferença Percentual'!C5</f>
        <v>0.37569444444444444</v>
      </c>
      <c r="L9" s="26">
        <f t="shared" si="0"/>
        <v>8.99</v>
      </c>
    </row>
    <row r="10" spans="1:12">
      <c r="A10" s="47">
        <v>4</v>
      </c>
      <c r="B10" s="30" t="s">
        <v>9</v>
      </c>
      <c r="C10" s="37" t="s">
        <v>30</v>
      </c>
      <c r="D10" s="43">
        <v>8.9</v>
      </c>
      <c r="E10" s="34">
        <v>3.9</v>
      </c>
      <c r="F10" s="33">
        <v>4.99</v>
      </c>
      <c r="G10" s="33">
        <v>4.5</v>
      </c>
      <c r="H10" s="40">
        <v>7.2</v>
      </c>
      <c r="I10" s="53">
        <v>7.3</v>
      </c>
      <c r="J10" s="41">
        <v>2.99</v>
      </c>
      <c r="K10" s="25">
        <f>SUM('Diferença Percentual'!C8-'Diferença Percentual'!B8)/'Diferença Percentual'!C8</f>
        <v>0.66404494382022472</v>
      </c>
      <c r="L10" s="26">
        <f t="shared" si="0"/>
        <v>2.99</v>
      </c>
    </row>
    <row r="11" spans="1:12">
      <c r="A11" s="47">
        <v>5</v>
      </c>
      <c r="B11" s="30" t="s">
        <v>10</v>
      </c>
      <c r="C11" s="37"/>
      <c r="D11" s="34">
        <v>9.9</v>
      </c>
      <c r="E11" s="33">
        <v>12.9</v>
      </c>
      <c r="F11" s="33"/>
      <c r="G11" s="41">
        <v>6</v>
      </c>
      <c r="H11" s="40">
        <v>10.8</v>
      </c>
      <c r="I11" s="46">
        <v>13.5</v>
      </c>
      <c r="J11" s="33"/>
      <c r="K11" s="25">
        <f>SUM('Diferença Percentual'!C9-'Diferença Percentual'!B9)/'Diferença Percentual'!C9</f>
        <v>0.55555555555555558</v>
      </c>
      <c r="L11" s="26">
        <f t="shared" si="0"/>
        <v>6</v>
      </c>
    </row>
    <row r="12" spans="1:12">
      <c r="A12" s="47">
        <v>6</v>
      </c>
      <c r="B12" s="30" t="s">
        <v>11</v>
      </c>
      <c r="C12" s="37" t="s">
        <v>31</v>
      </c>
      <c r="D12" s="42">
        <v>2.25</v>
      </c>
      <c r="E12" s="33">
        <v>3.5</v>
      </c>
      <c r="F12" s="43">
        <v>4.99</v>
      </c>
      <c r="G12" s="33">
        <v>2.75</v>
      </c>
      <c r="H12" s="40">
        <v>4.5</v>
      </c>
      <c r="I12" s="53">
        <v>3</v>
      </c>
      <c r="J12" s="33">
        <v>2.99</v>
      </c>
      <c r="K12" s="25">
        <f>SUM('Diferença Percentual'!C10-'Diferença Percentual'!B10)/'Diferença Percentual'!C10</f>
        <v>0.54909819639278556</v>
      </c>
      <c r="L12" s="26">
        <f t="shared" si="0"/>
        <v>2.25</v>
      </c>
    </row>
    <row r="13" spans="1:12">
      <c r="A13" s="47">
        <v>7</v>
      </c>
      <c r="B13" s="30" t="s">
        <v>12</v>
      </c>
      <c r="C13" s="37" t="s">
        <v>31</v>
      </c>
      <c r="D13" s="33">
        <v>3.5</v>
      </c>
      <c r="E13" s="34">
        <v>3.5</v>
      </c>
      <c r="F13" s="43">
        <v>5.5</v>
      </c>
      <c r="G13" s="33">
        <v>3.99</v>
      </c>
      <c r="H13" s="39">
        <v>4.5</v>
      </c>
      <c r="I13" s="52">
        <v>3.9</v>
      </c>
      <c r="J13" s="42">
        <v>2.99</v>
      </c>
      <c r="K13" s="25">
        <f>SUM('Diferença Percentual'!C12-'Diferença Percentual'!B12)/'Diferença Percentual'!C12</f>
        <v>0.4563636363636363</v>
      </c>
      <c r="L13" s="26">
        <f t="shared" si="0"/>
        <v>2.99</v>
      </c>
    </row>
    <row r="14" spans="1:12">
      <c r="A14" s="47">
        <v>8</v>
      </c>
      <c r="B14" s="30" t="s">
        <v>13</v>
      </c>
      <c r="C14" s="37" t="s">
        <v>31</v>
      </c>
      <c r="D14" s="33">
        <v>0.5</v>
      </c>
      <c r="E14" s="33">
        <v>0.35</v>
      </c>
      <c r="F14" s="41">
        <v>0.3</v>
      </c>
      <c r="G14" s="33">
        <v>0.5</v>
      </c>
      <c r="H14" s="39">
        <v>0.45</v>
      </c>
      <c r="I14" s="54">
        <v>0.3</v>
      </c>
      <c r="J14" s="45">
        <v>0.75</v>
      </c>
      <c r="K14" s="25">
        <f>SUM('Diferença Percentual'!C13-'Diferença Percentual'!B13)/'Diferença Percentual'!C13</f>
        <v>0.6</v>
      </c>
      <c r="L14" s="26">
        <f t="shared" si="0"/>
        <v>0.3</v>
      </c>
    </row>
    <row r="15" spans="1:12">
      <c r="A15" s="47">
        <v>9</v>
      </c>
      <c r="B15" s="30" t="s">
        <v>14</v>
      </c>
      <c r="C15" s="37" t="s">
        <v>31</v>
      </c>
      <c r="D15" s="33">
        <v>1.35</v>
      </c>
      <c r="E15" s="33">
        <v>0.99</v>
      </c>
      <c r="F15" s="41">
        <v>0.8</v>
      </c>
      <c r="G15" s="33">
        <v>1</v>
      </c>
      <c r="H15" s="40">
        <v>1.35</v>
      </c>
      <c r="I15" s="53">
        <v>1.4</v>
      </c>
      <c r="J15" s="43">
        <v>1.5</v>
      </c>
      <c r="K15" s="25">
        <f>SUM('Diferença Percentual'!C14-'Diferença Percentual'!B14)/'Diferença Percentual'!C14</f>
        <v>0.46666666666666662</v>
      </c>
      <c r="L15" s="26">
        <f t="shared" si="0"/>
        <v>0.8</v>
      </c>
    </row>
    <row r="16" spans="1:12">
      <c r="A16" s="47">
        <v>10</v>
      </c>
      <c r="B16" s="30" t="s">
        <v>15</v>
      </c>
      <c r="C16" s="37" t="s">
        <v>31</v>
      </c>
      <c r="D16" s="33">
        <v>1.35</v>
      </c>
      <c r="E16" s="34">
        <v>0.99</v>
      </c>
      <c r="F16" s="41">
        <v>0.8</v>
      </c>
      <c r="G16" s="33">
        <v>1</v>
      </c>
      <c r="H16" s="40">
        <v>1.35</v>
      </c>
      <c r="I16" s="53">
        <v>1.4</v>
      </c>
      <c r="J16" s="43">
        <v>1.5</v>
      </c>
      <c r="K16" s="25">
        <f>SUM('Diferença Percentual'!C15-'Diferença Percentual'!B15)/'Diferença Percentual'!C15</f>
        <v>0.46666666666666662</v>
      </c>
      <c r="L16" s="26">
        <f t="shared" si="0"/>
        <v>0.8</v>
      </c>
    </row>
    <row r="17" spans="1:12">
      <c r="A17" s="47">
        <v>11</v>
      </c>
      <c r="B17" s="30" t="s">
        <v>16</v>
      </c>
      <c r="C17" s="37" t="s">
        <v>31</v>
      </c>
      <c r="D17" s="34">
        <v>1.35</v>
      </c>
      <c r="E17" s="33">
        <v>0.99</v>
      </c>
      <c r="F17" s="41">
        <v>0.8</v>
      </c>
      <c r="G17" s="33">
        <v>1</v>
      </c>
      <c r="H17" s="40">
        <v>1.35</v>
      </c>
      <c r="I17" s="53">
        <v>1.4</v>
      </c>
      <c r="J17" s="43">
        <v>1.5</v>
      </c>
      <c r="K17" s="25">
        <f>SUM('Diferença Percentual'!C16-'Diferença Percentual'!B16)/'Diferença Percentual'!C16</f>
        <v>0.46666666666666662</v>
      </c>
      <c r="L17" s="26">
        <f t="shared" si="0"/>
        <v>0.8</v>
      </c>
    </row>
    <row r="18" spans="1:12">
      <c r="A18" s="47">
        <v>12</v>
      </c>
      <c r="B18" s="30" t="s">
        <v>17</v>
      </c>
      <c r="C18" s="37" t="s">
        <v>31</v>
      </c>
      <c r="D18" s="41">
        <v>1.7</v>
      </c>
      <c r="E18" s="33">
        <v>1.99</v>
      </c>
      <c r="F18" s="33"/>
      <c r="G18" s="33">
        <v>2.5</v>
      </c>
      <c r="H18" s="46">
        <v>3.6</v>
      </c>
      <c r="I18" s="53">
        <v>3.5</v>
      </c>
      <c r="J18" s="33">
        <v>2.99</v>
      </c>
      <c r="K18" s="25">
        <f>SUM('Diferença Percentual'!C17-'Diferença Percentual'!B17)/'Diferença Percentual'!C17</f>
        <v>0.52777777777777779</v>
      </c>
      <c r="L18" s="26">
        <f t="shared" si="0"/>
        <v>1.7</v>
      </c>
    </row>
    <row r="19" spans="1:12">
      <c r="A19" s="47">
        <v>13</v>
      </c>
      <c r="B19" s="30" t="s">
        <v>18</v>
      </c>
      <c r="C19" s="37" t="s">
        <v>32</v>
      </c>
      <c r="D19" s="34">
        <v>9.9</v>
      </c>
      <c r="E19" s="33">
        <v>15.9</v>
      </c>
      <c r="F19" s="33"/>
      <c r="G19" s="41">
        <v>8.99</v>
      </c>
      <c r="H19" s="40">
        <v>12</v>
      </c>
      <c r="I19" s="46">
        <v>24</v>
      </c>
      <c r="J19" s="33"/>
      <c r="K19" s="25">
        <f>SUM('Diferença Percentual'!C18-'Diferença Percentual'!B18)/'Diferença Percentual'!C18</f>
        <v>0.62541666666666662</v>
      </c>
      <c r="L19" s="26">
        <f t="shared" si="0"/>
        <v>8.99</v>
      </c>
    </row>
    <row r="20" spans="1:12">
      <c r="A20" s="47">
        <v>14</v>
      </c>
      <c r="B20" s="30" t="s">
        <v>19</v>
      </c>
      <c r="C20" s="37" t="s">
        <v>31</v>
      </c>
      <c r="D20" s="34">
        <v>0.65</v>
      </c>
      <c r="E20" s="42">
        <v>0.5</v>
      </c>
      <c r="F20" s="33">
        <v>1.2</v>
      </c>
      <c r="G20" s="33">
        <v>1</v>
      </c>
      <c r="H20" s="40">
        <v>1.25</v>
      </c>
      <c r="I20" s="53">
        <v>1.9</v>
      </c>
      <c r="J20" s="43">
        <v>2.99</v>
      </c>
      <c r="K20" s="25">
        <f>SUM('Diferença Percentual'!C19-'Diferença Percentual'!B19)/'Diferença Percentual'!C19</f>
        <v>0.83277591973244147</v>
      </c>
      <c r="L20" s="26">
        <f t="shared" si="0"/>
        <v>0.5</v>
      </c>
    </row>
    <row r="21" spans="1:12">
      <c r="A21" s="47">
        <v>15</v>
      </c>
      <c r="B21" s="35" t="s">
        <v>20</v>
      </c>
      <c r="C21" s="37" t="s">
        <v>33</v>
      </c>
      <c r="D21" s="34">
        <v>5.5</v>
      </c>
      <c r="E21" s="33">
        <v>4.5</v>
      </c>
      <c r="F21" s="33"/>
      <c r="G21" s="33">
        <v>3.89</v>
      </c>
      <c r="H21" s="40">
        <v>5.4</v>
      </c>
      <c r="I21" s="46">
        <v>9.25</v>
      </c>
      <c r="J21" s="41">
        <v>2.99</v>
      </c>
      <c r="K21" s="25">
        <f>SUM('Diferença Percentual'!C21-'Diferença Percentual'!B21)/'Diferença Percentual'!C21</f>
        <v>0.67675675675675673</v>
      </c>
      <c r="L21" s="26">
        <f t="shared" si="0"/>
        <v>2.99</v>
      </c>
    </row>
    <row r="22" spans="1:12">
      <c r="A22" s="47">
        <v>16</v>
      </c>
      <c r="B22" s="30" t="s">
        <v>21</v>
      </c>
      <c r="C22" s="37" t="s">
        <v>34</v>
      </c>
      <c r="D22" s="34">
        <v>6.5</v>
      </c>
      <c r="E22" s="43">
        <v>15.9</v>
      </c>
      <c r="F22" s="33">
        <v>4.99</v>
      </c>
      <c r="G22" s="33">
        <v>10</v>
      </c>
      <c r="H22" s="40">
        <v>8.1999999999999993</v>
      </c>
      <c r="I22" s="53">
        <v>10</v>
      </c>
      <c r="J22" s="41">
        <v>2.99</v>
      </c>
      <c r="K22" s="25">
        <f>SUM('Diferença Percentual'!C22-'Diferença Percentual'!B22)/'Diferença Percentual'!C22</f>
        <v>0.81194968553459124</v>
      </c>
      <c r="L22" s="26">
        <f t="shared" si="0"/>
        <v>2.99</v>
      </c>
    </row>
    <row r="23" spans="1:12">
      <c r="A23" s="47">
        <v>17</v>
      </c>
      <c r="B23" s="30" t="s">
        <v>22</v>
      </c>
      <c r="C23" s="37" t="s">
        <v>35</v>
      </c>
      <c r="D23" s="42">
        <v>0.9</v>
      </c>
      <c r="E23" s="33">
        <v>0.99</v>
      </c>
      <c r="F23" s="33">
        <v>1.75</v>
      </c>
      <c r="G23" s="33">
        <v>1</v>
      </c>
      <c r="H23" s="40">
        <v>2.25</v>
      </c>
      <c r="I23" s="46">
        <v>3</v>
      </c>
      <c r="J23" s="33">
        <v>2.99</v>
      </c>
      <c r="K23" s="25">
        <f>SUM('Diferença Percentual'!C23-'Diferença Percentual'!B23)/'Diferença Percentual'!C23</f>
        <v>0.70000000000000007</v>
      </c>
      <c r="L23" s="26">
        <f t="shared" si="0"/>
        <v>0.9</v>
      </c>
    </row>
    <row r="24" spans="1:12">
      <c r="A24" s="47">
        <v>18</v>
      </c>
      <c r="B24" s="30" t="s">
        <v>23</v>
      </c>
      <c r="C24" s="37" t="s">
        <v>31</v>
      </c>
      <c r="D24" s="42">
        <v>1.9</v>
      </c>
      <c r="E24" s="43">
        <v>3.9</v>
      </c>
      <c r="F24" s="33"/>
      <c r="G24" s="33">
        <v>2</v>
      </c>
      <c r="H24" s="40">
        <v>2.7</v>
      </c>
      <c r="I24" s="53">
        <v>2</v>
      </c>
      <c r="J24" s="33">
        <v>2.99</v>
      </c>
      <c r="K24" s="25">
        <f>SUM('Diferença Percentual'!C24-'Diferença Percentual'!B24)/'Diferença Percentual'!C24</f>
        <v>0.51282051282051289</v>
      </c>
      <c r="L24" s="26">
        <f t="shared" si="0"/>
        <v>1.9</v>
      </c>
    </row>
    <row r="25" spans="1:12">
      <c r="A25" s="47">
        <v>19</v>
      </c>
      <c r="B25" s="30" t="s">
        <v>24</v>
      </c>
      <c r="C25" s="37" t="s">
        <v>31</v>
      </c>
      <c r="D25" s="34">
        <v>1.8</v>
      </c>
      <c r="E25" s="33">
        <v>1.2</v>
      </c>
      <c r="F25" s="33"/>
      <c r="G25" s="41">
        <v>1</v>
      </c>
      <c r="H25" s="46">
        <v>3.6</v>
      </c>
      <c r="I25" s="53">
        <v>2.5</v>
      </c>
      <c r="J25" s="33">
        <v>2.99</v>
      </c>
      <c r="K25" s="25">
        <f>SUM('Diferença Percentual'!C26-'Diferença Percentual'!B26)/'Diferença Percentual'!C26</f>
        <v>0.72222222222222221</v>
      </c>
      <c r="L25" s="26">
        <f t="shared" si="0"/>
        <v>1</v>
      </c>
    </row>
    <row r="26" spans="1:12">
      <c r="A26" s="47">
        <v>20</v>
      </c>
      <c r="B26" s="30" t="s">
        <v>25</v>
      </c>
      <c r="C26" s="37" t="s">
        <v>31</v>
      </c>
      <c r="D26" s="34">
        <v>2.5</v>
      </c>
      <c r="E26" s="34">
        <v>1.8</v>
      </c>
      <c r="F26" s="41">
        <v>1.25</v>
      </c>
      <c r="G26" s="33">
        <v>1.5</v>
      </c>
      <c r="H26" s="40">
        <v>2.7</v>
      </c>
      <c r="I26" s="53">
        <v>2.75</v>
      </c>
      <c r="J26" s="43">
        <v>2.99</v>
      </c>
      <c r="K26" s="25">
        <f>SUM('Diferença Percentual'!C27-'Diferença Percentual'!B27)/'Diferença Percentual'!C27</f>
        <v>0.58193979933110374</v>
      </c>
      <c r="L26" s="26">
        <f t="shared" si="0"/>
        <v>1.25</v>
      </c>
    </row>
    <row r="27" spans="1:12">
      <c r="A27" s="47">
        <v>21</v>
      </c>
      <c r="B27" s="30" t="s">
        <v>26</v>
      </c>
      <c r="C27" s="37" t="s">
        <v>36</v>
      </c>
      <c r="D27" s="45">
        <v>9.5</v>
      </c>
      <c r="E27" s="42">
        <v>5.99</v>
      </c>
      <c r="F27" s="33"/>
      <c r="G27" s="33">
        <v>6.99</v>
      </c>
      <c r="H27" s="40">
        <v>7.2</v>
      </c>
      <c r="I27" s="53">
        <v>8</v>
      </c>
      <c r="J27" s="33"/>
      <c r="K27" s="25">
        <f>SUM('Diferença Percentual'!C28-'Diferença Percentual'!B28)/'Diferença Percentual'!C28</f>
        <v>0.36947368421052629</v>
      </c>
      <c r="L27" s="26">
        <f t="shared" si="0"/>
        <v>5.99</v>
      </c>
    </row>
    <row r="28" spans="1:12">
      <c r="A28" s="47">
        <v>22</v>
      </c>
      <c r="B28" s="30" t="s">
        <v>27</v>
      </c>
      <c r="C28" s="37" t="s">
        <v>42</v>
      </c>
      <c r="D28" s="34">
        <v>10.9</v>
      </c>
      <c r="E28" s="33"/>
      <c r="F28" s="33">
        <v>9.99</v>
      </c>
      <c r="G28" s="41">
        <v>9.5</v>
      </c>
      <c r="H28" s="46">
        <v>11.7</v>
      </c>
      <c r="I28" s="53">
        <v>10</v>
      </c>
      <c r="J28" s="33"/>
      <c r="K28" s="25">
        <f>SUM('Diferença Percentual'!C29-'Diferença Percentual'!B29)/'Diferença Percentual'!C29</f>
        <v>0.18803418803418798</v>
      </c>
      <c r="L28" s="26">
        <f t="shared" si="0"/>
        <v>9.5</v>
      </c>
    </row>
    <row r="29" spans="1:12">
      <c r="A29" s="47">
        <v>23</v>
      </c>
      <c r="B29" s="30" t="s">
        <v>28</v>
      </c>
      <c r="C29" s="37" t="s">
        <v>42</v>
      </c>
      <c r="D29" s="42">
        <v>7.5</v>
      </c>
      <c r="E29" s="33">
        <v>9.9</v>
      </c>
      <c r="F29" s="34"/>
      <c r="G29" s="33">
        <v>10</v>
      </c>
      <c r="H29" s="46">
        <v>12.6</v>
      </c>
      <c r="I29" s="53">
        <v>12</v>
      </c>
      <c r="J29" s="33"/>
      <c r="K29" s="25">
        <f>SUM('Diferença Percentual'!C30-'Diferença Percentual'!B30)/'Diferença Percentual'!C30</f>
        <v>0.40476190476190477</v>
      </c>
      <c r="L29" s="26">
        <f t="shared" si="0"/>
        <v>7.5</v>
      </c>
    </row>
    <row r="30" spans="1:12">
      <c r="A30" s="47">
        <v>24</v>
      </c>
      <c r="B30" s="36" t="s">
        <v>29</v>
      </c>
      <c r="C30" s="38" t="s">
        <v>42</v>
      </c>
      <c r="D30" s="41">
        <v>6.75</v>
      </c>
      <c r="E30" s="43">
        <v>9.9</v>
      </c>
      <c r="F30" s="33"/>
      <c r="G30" s="33">
        <v>7.5</v>
      </c>
      <c r="H30" s="46">
        <v>9.9</v>
      </c>
      <c r="I30" s="46">
        <v>9.9</v>
      </c>
      <c r="J30" s="33"/>
      <c r="K30" s="25">
        <f>SUM('Diferença Percentual'!C31-'Diferença Percentual'!B31)/'Diferença Percentual'!C31</f>
        <v>0.31818181818181823</v>
      </c>
      <c r="L30" s="26">
        <f t="shared" si="0"/>
        <v>6.75</v>
      </c>
    </row>
    <row r="31" spans="1:12" ht="15.6">
      <c r="A31" s="47">
        <v>25</v>
      </c>
      <c r="B31" s="48" t="s">
        <v>44</v>
      </c>
      <c r="C31" s="49"/>
      <c r="D31" s="50">
        <f t="shared" ref="D31:J31" si="1">SUM(D7:D30)</f>
        <v>144.80000000000001</v>
      </c>
      <c r="E31" s="50">
        <f t="shared" si="1"/>
        <v>135.29000000000002</v>
      </c>
      <c r="F31" s="50">
        <f t="shared" si="1"/>
        <v>63.25</v>
      </c>
      <c r="G31" s="50">
        <f t="shared" si="1"/>
        <v>125.58</v>
      </c>
      <c r="H31" s="50">
        <f t="shared" si="1"/>
        <v>165.89999999999998</v>
      </c>
      <c r="I31" s="50">
        <f t="shared" si="1"/>
        <v>179.00000000000003</v>
      </c>
      <c r="J31" s="50">
        <f t="shared" si="1"/>
        <v>38.140000000000015</v>
      </c>
      <c r="K31" s="51"/>
      <c r="L31" s="26">
        <f>MIN(D30:J30)</f>
        <v>6.75</v>
      </c>
    </row>
    <row r="32" spans="1:12" ht="19.8">
      <c r="B32" s="57"/>
      <c r="C32" s="57"/>
      <c r="D32" s="57"/>
    </row>
    <row r="33" spans="2:3" ht="15.75" customHeight="1">
      <c r="B33" s="55" t="s">
        <v>45</v>
      </c>
      <c r="C33" s="55"/>
    </row>
    <row r="34" spans="2:3">
      <c r="B34" s="56" t="s">
        <v>50</v>
      </c>
      <c r="C34" s="56"/>
    </row>
    <row r="35" spans="2:3">
      <c r="B35" s="55" t="s">
        <v>46</v>
      </c>
      <c r="C35" s="55"/>
    </row>
    <row r="36" spans="2:3">
      <c r="B36" s="55" t="s">
        <v>47</v>
      </c>
      <c r="C36" s="55"/>
    </row>
    <row r="37" spans="2:3">
      <c r="B37" s="55" t="s">
        <v>48</v>
      </c>
      <c r="C37" s="55"/>
    </row>
    <row r="38" spans="2:3" ht="28.8">
      <c r="B38" s="17" t="s">
        <v>52</v>
      </c>
      <c r="C38" s="17"/>
    </row>
    <row r="39" spans="2:3">
      <c r="B39" s="17" t="s">
        <v>49</v>
      </c>
    </row>
    <row r="60" ht="15" customHeight="1"/>
    <row r="72" ht="15" customHeight="1"/>
  </sheetData>
  <sheetProtection selectLockedCells="1"/>
  <autoFilter ref="B6:K31">
    <filterColumn colId="6"/>
    <filterColumn colId="7"/>
  </autoFilter>
  <mergeCells count="11">
    <mergeCell ref="B32:D32"/>
    <mergeCell ref="B2:K2"/>
    <mergeCell ref="C4:C5"/>
    <mergeCell ref="B4:B5"/>
    <mergeCell ref="D4:J4"/>
    <mergeCell ref="K4:K5"/>
    <mergeCell ref="B36:C36"/>
    <mergeCell ref="B37:C37"/>
    <mergeCell ref="B33:C33"/>
    <mergeCell ref="B34:C34"/>
    <mergeCell ref="B35:C35"/>
  </mergeCells>
  <pageMargins left="0.31496062992125984" right="0.31496062992125984" top="0.39370078740157483" bottom="0.3937007874015748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D31"/>
  <sheetViews>
    <sheetView workbookViewId="0">
      <selection activeCell="F32" sqref="F32"/>
    </sheetView>
  </sheetViews>
  <sheetFormatPr defaultColWidth="9.109375" defaultRowHeight="14.4"/>
  <cols>
    <col min="1" max="1" width="4.6640625" style="2" customWidth="1"/>
    <col min="2" max="2" width="20.6640625" style="1" customWidth="1"/>
    <col min="3" max="3" width="16.6640625" style="1" bestFit="1" customWidth="1"/>
    <col min="4" max="4" width="4.6640625" style="1" customWidth="1"/>
    <col min="5" max="16384" width="9.109375" style="1"/>
  </cols>
  <sheetData>
    <row r="1" spans="1:4">
      <c r="A1" s="3"/>
      <c r="B1" s="4"/>
      <c r="C1" s="4"/>
      <c r="D1" s="4"/>
    </row>
    <row r="2" spans="1:4" ht="18" thickBot="1">
      <c r="A2" s="3"/>
      <c r="B2" s="11" t="s">
        <v>2</v>
      </c>
      <c r="C2" s="11" t="s">
        <v>3</v>
      </c>
      <c r="D2" s="4"/>
    </row>
    <row r="3" spans="1:4">
      <c r="A3" s="5">
        <v>1</v>
      </c>
      <c r="B3" s="7">
        <f>MIN('Levantamento de Preços'!D7:J7)</f>
        <v>8.9</v>
      </c>
      <c r="C3" s="8">
        <f>MAX('Levantamento de Preços'!D7:J7)</f>
        <v>14.4</v>
      </c>
      <c r="D3" s="6"/>
    </row>
    <row r="4" spans="1:4">
      <c r="A4" s="5">
        <v>2</v>
      </c>
      <c r="B4" s="9">
        <f>MIN('Levantamento de Preços'!D8:J8)</f>
        <v>15.9</v>
      </c>
      <c r="C4" s="10">
        <f>MAX('Levantamento de Preços'!D8:J8)</f>
        <v>22.9</v>
      </c>
      <c r="D4" s="6"/>
    </row>
    <row r="5" spans="1:4" ht="15" thickBot="1">
      <c r="A5" s="5">
        <v>3</v>
      </c>
      <c r="B5" s="9">
        <f>MIN('Levantamento de Preços'!D9:J9)</f>
        <v>8.99</v>
      </c>
      <c r="C5" s="10">
        <f>MAX('Levantamento de Preços'!D9:J9)</f>
        <v>14.4</v>
      </c>
      <c r="D5" s="6"/>
    </row>
    <row r="6" spans="1:4" ht="15" thickBot="1">
      <c r="A6" s="5">
        <v>4</v>
      </c>
      <c r="B6" s="9">
        <f>MIN('Levantamento de Preços'!D10:J10)</f>
        <v>2.99</v>
      </c>
      <c r="C6" s="8">
        <f>MAX('Levantamento de Preços'!D10:J10)</f>
        <v>8.9</v>
      </c>
      <c r="D6" s="6"/>
    </row>
    <row r="7" spans="1:4">
      <c r="A7" s="5">
        <v>5</v>
      </c>
      <c r="B7" s="9">
        <f>MIN('Levantamento de Preços'!D11:J11)</f>
        <v>6</v>
      </c>
      <c r="C7" s="8">
        <f>MAX('Levantamento de Preços'!D11:J11)</f>
        <v>13.5</v>
      </c>
      <c r="D7" s="6"/>
    </row>
    <row r="8" spans="1:4">
      <c r="A8" s="5">
        <v>6</v>
      </c>
      <c r="B8" s="9">
        <f>MIN('Levantamento de Preços'!D10:J10)</f>
        <v>2.99</v>
      </c>
      <c r="C8" s="10">
        <f>MAX('Levantamento de Preços'!D10:J10)</f>
        <v>8.9</v>
      </c>
      <c r="D8" s="6"/>
    </row>
    <row r="9" spans="1:4">
      <c r="A9" s="5">
        <v>7</v>
      </c>
      <c r="B9" s="9">
        <f>MIN('Levantamento de Preços'!D11:J11)</f>
        <v>6</v>
      </c>
      <c r="C9" s="10">
        <f>MAX('Levantamento de Preços'!D11:J11)</f>
        <v>13.5</v>
      </c>
      <c r="D9" s="6"/>
    </row>
    <row r="10" spans="1:4" ht="15" thickBot="1">
      <c r="A10" s="5">
        <v>8</v>
      </c>
      <c r="B10" s="9">
        <f>MIN('Levantamento de Preços'!D12:J12)</f>
        <v>2.25</v>
      </c>
      <c r="C10" s="10">
        <f>MAX('Levantamento de Preços'!D12:J12)</f>
        <v>4.99</v>
      </c>
      <c r="D10" s="6"/>
    </row>
    <row r="11" spans="1:4">
      <c r="A11" s="5">
        <v>9</v>
      </c>
      <c r="B11" s="9">
        <f>MIN('Levantamento de Preços'!D15:J15)</f>
        <v>0.8</v>
      </c>
      <c r="C11" s="8">
        <f>MAX('Levantamento de Preços'!D15:J15)</f>
        <v>1.5</v>
      </c>
      <c r="D11" s="6"/>
    </row>
    <row r="12" spans="1:4">
      <c r="A12" s="5">
        <v>10</v>
      </c>
      <c r="B12" s="9">
        <f>MIN('Levantamento de Preços'!D13:J13)</f>
        <v>2.99</v>
      </c>
      <c r="C12" s="10">
        <f>MAX('Levantamento de Preços'!D13:J13)</f>
        <v>5.5</v>
      </c>
      <c r="D12" s="6"/>
    </row>
    <row r="13" spans="1:4">
      <c r="A13" s="5">
        <v>11</v>
      </c>
      <c r="B13" s="9">
        <f>MIN('Levantamento de Preços'!D14:J14)</f>
        <v>0.3</v>
      </c>
      <c r="C13" s="10">
        <f>MAX('Levantamento de Preços'!D14:J14)</f>
        <v>0.75</v>
      </c>
      <c r="D13" s="6"/>
    </row>
    <row r="14" spans="1:4">
      <c r="A14" s="5">
        <v>12</v>
      </c>
      <c r="B14" s="9">
        <f>MIN('Levantamento de Preços'!D15:J15)</f>
        <v>0.8</v>
      </c>
      <c r="C14" s="10">
        <f>MAX('Levantamento de Preços'!D15:J15)</f>
        <v>1.5</v>
      </c>
      <c r="D14" s="6"/>
    </row>
    <row r="15" spans="1:4">
      <c r="A15" s="5">
        <v>13</v>
      </c>
      <c r="B15" s="9">
        <f>MIN('Levantamento de Preços'!D16:J16)</f>
        <v>0.8</v>
      </c>
      <c r="C15" s="10">
        <f>MAX('Levantamento de Preços'!D16:J16)</f>
        <v>1.5</v>
      </c>
      <c r="D15" s="6"/>
    </row>
    <row r="16" spans="1:4">
      <c r="A16" s="5">
        <v>14</v>
      </c>
      <c r="B16" s="9">
        <f>MIN('Levantamento de Preços'!D17:J17)</f>
        <v>0.8</v>
      </c>
      <c r="C16" s="10">
        <f>MAX('Levantamento de Preços'!D17:J17)</f>
        <v>1.5</v>
      </c>
      <c r="D16" s="6"/>
    </row>
    <row r="17" spans="1:4">
      <c r="A17" s="5">
        <v>15</v>
      </c>
      <c r="B17" s="9">
        <f>MIN('Levantamento de Preços'!D18:J18)</f>
        <v>1.7</v>
      </c>
      <c r="C17" s="10">
        <f>MAX('Levantamento de Preços'!D18:J18)</f>
        <v>3.6</v>
      </c>
      <c r="D17" s="6"/>
    </row>
    <row r="18" spans="1:4">
      <c r="A18" s="5">
        <v>16</v>
      </c>
      <c r="B18" s="9">
        <f>MIN('Levantamento de Preços'!D19:J19)</f>
        <v>8.99</v>
      </c>
      <c r="C18" s="10">
        <f>MAX('Levantamento de Preços'!D19:J19)</f>
        <v>24</v>
      </c>
      <c r="D18" s="6"/>
    </row>
    <row r="19" spans="1:4" ht="15" thickBot="1">
      <c r="A19" s="5">
        <v>17</v>
      </c>
      <c r="B19" s="9">
        <f>MIN('Levantamento de Preços'!D20:J20)</f>
        <v>0.5</v>
      </c>
      <c r="C19" s="10">
        <f>MAX('Levantamento de Preços'!D20:J20)</f>
        <v>2.99</v>
      </c>
      <c r="D19" s="6"/>
    </row>
    <row r="20" spans="1:4">
      <c r="A20" s="5">
        <v>18</v>
      </c>
      <c r="B20" s="9">
        <f>MIN('Levantamento de Preços'!D24:J24)</f>
        <v>1.9</v>
      </c>
      <c r="C20" s="8">
        <f>MAX('Levantamento de Preços'!D24:J24)</f>
        <v>3.9</v>
      </c>
      <c r="D20" s="6"/>
    </row>
    <row r="21" spans="1:4">
      <c r="A21" s="5">
        <v>19</v>
      </c>
      <c r="B21" s="9">
        <f>MIN('Levantamento de Preços'!D21:J21)</f>
        <v>2.99</v>
      </c>
      <c r="C21" s="10">
        <f>MAX('Levantamento de Preços'!D21:J21)</f>
        <v>9.25</v>
      </c>
      <c r="D21" s="6"/>
    </row>
    <row r="22" spans="1:4">
      <c r="A22" s="5">
        <v>20</v>
      </c>
      <c r="B22" s="9">
        <f>MIN('Levantamento de Preços'!D22:J22)</f>
        <v>2.99</v>
      </c>
      <c r="C22" s="10">
        <f>MAX('Levantamento de Preços'!D22:J22)</f>
        <v>15.9</v>
      </c>
      <c r="D22" s="6"/>
    </row>
    <row r="23" spans="1:4">
      <c r="A23" s="5">
        <v>21</v>
      </c>
      <c r="B23" s="9">
        <f>MIN('Levantamento de Preços'!D23:J23)</f>
        <v>0.9</v>
      </c>
      <c r="C23" s="10">
        <f>MAX('Levantamento de Preços'!D23:J23)</f>
        <v>3</v>
      </c>
      <c r="D23" s="6"/>
    </row>
    <row r="24" spans="1:4" ht="15" thickBot="1">
      <c r="A24" s="5">
        <v>22</v>
      </c>
      <c r="B24" s="9">
        <f>MIN('Levantamento de Preços'!D24:J24)</f>
        <v>1.9</v>
      </c>
      <c r="C24" s="10">
        <f>MAX('Levantamento de Preços'!D24:J24)</f>
        <v>3.9</v>
      </c>
      <c r="D24" s="6"/>
    </row>
    <row r="25" spans="1:4">
      <c r="A25" s="5">
        <v>23</v>
      </c>
      <c r="B25" s="9">
        <f>MIN('Levantamento de Preços'!D29:J29)</f>
        <v>7.5</v>
      </c>
      <c r="C25" s="8">
        <f>MAX('Levantamento de Preços'!D29:J29)</f>
        <v>12.6</v>
      </c>
      <c r="D25" s="6"/>
    </row>
    <row r="26" spans="1:4">
      <c r="A26" s="5">
        <v>24</v>
      </c>
      <c r="B26" s="9">
        <f>MIN('Levantamento de Preços'!D25:J25)</f>
        <v>1</v>
      </c>
      <c r="C26" s="10">
        <f>MAX('Levantamento de Preços'!D25:J25)</f>
        <v>3.6</v>
      </c>
      <c r="D26" s="6"/>
    </row>
    <row r="27" spans="1:4">
      <c r="A27" s="5">
        <v>25</v>
      </c>
      <c r="B27" s="9">
        <f>MIN('Levantamento de Preços'!D26:J26)</f>
        <v>1.25</v>
      </c>
      <c r="C27" s="10">
        <f>MAX('Levantamento de Preços'!D26:J26)</f>
        <v>2.99</v>
      </c>
      <c r="D27" s="6"/>
    </row>
    <row r="28" spans="1:4">
      <c r="A28" s="5">
        <v>26</v>
      </c>
      <c r="B28" s="9">
        <f>MIN('Levantamento de Preços'!D27:J27)</f>
        <v>5.99</v>
      </c>
      <c r="C28" s="10">
        <f>MAX('Levantamento de Preços'!D27:J27)</f>
        <v>9.5</v>
      </c>
      <c r="D28" s="6"/>
    </row>
    <row r="29" spans="1:4">
      <c r="A29" s="5">
        <v>27</v>
      </c>
      <c r="B29" s="9">
        <f>MIN('Levantamento de Preços'!D28:J28)</f>
        <v>9.5</v>
      </c>
      <c r="C29" s="10">
        <f>MAX('Levantamento de Preços'!D28:J28)</f>
        <v>11.7</v>
      </c>
      <c r="D29" s="6"/>
    </row>
    <row r="30" spans="1:4">
      <c r="A30" s="5">
        <v>28</v>
      </c>
      <c r="B30" s="9">
        <f>MIN('Levantamento de Preços'!D29:J29)</f>
        <v>7.5</v>
      </c>
      <c r="C30" s="10">
        <f>MAX('Levantamento de Preços'!D29:J29)</f>
        <v>12.6</v>
      </c>
      <c r="D30" s="6"/>
    </row>
    <row r="31" spans="1:4">
      <c r="A31" s="5">
        <v>29</v>
      </c>
      <c r="B31" s="9">
        <f>MIN('Levantamento de Preços'!D30:J30)</f>
        <v>6.75</v>
      </c>
      <c r="C31" s="10">
        <f>MAX('Levantamento de Preços'!D30:J30)</f>
        <v>9.9</v>
      </c>
      <c r="D31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Levantamento de Preços</vt:lpstr>
      <vt:lpstr>Diferença Percentual</vt:lpstr>
      <vt:lpstr>'Levantamento de Preços'!Area_de_impressao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Atendente PROCON</dc:creator>
  <cp:lastModifiedBy>Maiara Polla</cp:lastModifiedBy>
  <cp:lastPrinted>2019-09-30T16:52:16Z</cp:lastPrinted>
  <dcterms:created xsi:type="dcterms:W3CDTF">2019-03-28T11:50:10Z</dcterms:created>
  <dcterms:modified xsi:type="dcterms:W3CDTF">2024-01-16T18:41:02Z</dcterms:modified>
</cp:coreProperties>
</file>