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  <sheet name="Cálculo Percentua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<sst xmlns="http://schemas.openxmlformats.org/spreadsheetml/2006/main" count="204" uniqueCount="135">
  <si>
    <t xml:space="preserve">PESQUISA DE PREÇOS DOS COMBUSTÍVEIS (JULHO/2024)</t>
  </si>
  <si>
    <t xml:space="preserve">A presente pesquisa foi realizada no dia 10 de JULHO de 2024, abrangendo somente 5 (cinco) produtos e contemplando 3 (três) formas de pagamento. Dito isto, cumpre esclarecer que os preços aqui expostos são meramente informativos e estão sujeitos a variações, sem aviso prévio.</t>
  </si>
  <si>
    <t xml:space="preserve">ETANOL</t>
  </si>
  <si>
    <t xml:space="preserve">DIESEL COMUM (S500)</t>
  </si>
  <si>
    <t xml:space="preserve">DIESEL S10</t>
  </si>
  <si>
    <t xml:space="preserve">GASOLINA COMUM</t>
  </si>
  <si>
    <t xml:space="preserve">GASOLINA ADITIVADA</t>
  </si>
  <si>
    <t xml:space="preserve">Dinheiro em Espécie</t>
  </si>
  <si>
    <t xml:space="preserve">Cartão de Débito</t>
  </si>
  <si>
    <t xml:space="preserve">Cartão de Crédito</t>
  </si>
  <si>
    <t xml:space="preserve">1. Posto Agricopel </t>
  </si>
  <si>
    <t xml:space="preserve">x</t>
  </si>
  <si>
    <t xml:space="preserve">2. Posto Av. das Comunidade</t>
  </si>
  <si>
    <t xml:space="preserve">3. Posto Julinho (Ipiranga)</t>
  </si>
  <si>
    <t xml:space="preserve">4. Posto Bella Vista </t>
  </si>
  <si>
    <t xml:space="preserve">X</t>
  </si>
  <si>
    <t xml:space="preserve">5. Auto Posto Gaspar </t>
  </si>
  <si>
    <t xml:space="preserve">6. Posto Testoni</t>
  </si>
  <si>
    <t xml:space="preserve">7. Posto Delta Shop </t>
  </si>
  <si>
    <t xml:space="preserve">8. Auto Posto Bailer </t>
  </si>
  <si>
    <t xml:space="preserve">9. Posto La Victoria </t>
  </si>
  <si>
    <t xml:space="preserve">10. Posto Padilha </t>
  </si>
  <si>
    <t xml:space="preserve">11. Posto Soazu </t>
  </si>
  <si>
    <t xml:space="preserve">12. Posto AJ Fischer </t>
  </si>
  <si>
    <t xml:space="preserve">13. Posto Texas </t>
  </si>
  <si>
    <t xml:space="preserve">14. Posto Zimmermann</t>
  </si>
  <si>
    <t xml:space="preserve">15. Posto Zimmermann</t>
  </si>
  <si>
    <t xml:space="preserve">16. Posto AutoMais</t>
  </si>
  <si>
    <t xml:space="preserve">Diferença Percentual</t>
  </si>
  <si>
    <t xml:space="preserve">preço + baixo (ocultar linha)</t>
  </si>
  <si>
    <t xml:space="preserve">preço + alto (ocultar linha)</t>
  </si>
  <si>
    <t xml:space="preserve">média de preço (ocultar linha)</t>
  </si>
  <si>
    <t xml:space="preserve">colunas de referência</t>
  </si>
  <si>
    <t xml:space="preserve">B</t>
  </si>
  <si>
    <t xml:space="preserve">G</t>
  </si>
  <si>
    <t xml:space="preserve">L</t>
  </si>
  <si>
    <t xml:space="preserve">C</t>
  </si>
  <si>
    <t xml:space="preserve">H</t>
  </si>
  <si>
    <t xml:space="preserve">M</t>
  </si>
  <si>
    <t xml:space="preserve">D</t>
  </si>
  <si>
    <t xml:space="preserve">I</t>
  </si>
  <si>
    <t xml:space="preserve">N</t>
  </si>
  <si>
    <t xml:space="preserve">E</t>
  </si>
  <si>
    <t xml:space="preserve">J</t>
  </si>
  <si>
    <t xml:space="preserve">O</t>
  </si>
  <si>
    <t xml:space="preserve">F</t>
  </si>
  <si>
    <t xml:space="preserve">K</t>
  </si>
  <si>
    <t xml:space="preserve">P</t>
  </si>
  <si>
    <r>
      <rPr>
        <b val="true"/>
        <sz val="30"/>
        <color rgb="FF000000"/>
        <rFont val="Calibri"/>
        <family val="2"/>
        <charset val="1"/>
      </rPr>
      <t xml:space="preserve">COMPARATIVO
</t>
    </r>
    <r>
      <rPr>
        <sz val="15"/>
        <color rgb="FF000000"/>
        <rFont val="Calibri"/>
        <family val="2"/>
        <charset val="1"/>
      </rPr>
      <t xml:space="preserve">(diferença por forma de pagamento)</t>
    </r>
  </si>
  <si>
    <t xml:space="preserve">DINHEIRO EM ESPÉCIE</t>
  </si>
  <si>
    <t xml:space="preserve">CARTÃO DE DÉBITO</t>
  </si>
  <si>
    <t xml:space="preserve">CARTÃO DE CRÉDITO</t>
  </si>
  <si>
    <t xml:space="preserve">Etanol</t>
  </si>
  <si>
    <t xml:space="preserve">Diesel Comum</t>
  </si>
  <si>
    <t xml:space="preserve">Diesel S10</t>
  </si>
  <si>
    <t xml:space="preserve">Gasolina Comum</t>
  </si>
  <si>
    <t xml:space="preserve">Gasolina Aditivada</t>
  </si>
  <si>
    <t xml:space="preserve">Preço mais baixo</t>
  </si>
  <si>
    <t xml:space="preserve">Preço mais alto</t>
  </si>
  <si>
    <t xml:space="preserve">Média de preço</t>
  </si>
  <si>
    <r>
      <rPr>
        <b val="true"/>
        <sz val="15"/>
        <color rgb="FF000000"/>
        <rFont val="Calibri"/>
        <family val="2"/>
        <charset val="1"/>
      </rPr>
      <t xml:space="preserve">Economia 
</t>
    </r>
    <r>
      <rPr>
        <b val="true"/>
        <sz val="13"/>
        <color rgb="FF000000"/>
        <rFont val="Calibri"/>
        <family val="2"/>
        <charset val="1"/>
      </rPr>
      <t xml:space="preserve">(abastec. tanque de 50 litros)</t>
    </r>
  </si>
  <si>
    <t xml:space="preserve">LISTA DOS ESTABELECIMENTOS ONDE A PESQUISA FOI REALIZADA:</t>
  </si>
  <si>
    <r>
      <rPr>
        <b val="true"/>
        <sz val="15"/>
        <color rgb="FF000000"/>
        <rFont val="Calibri"/>
        <family val="2"/>
        <charset val="1"/>
      </rPr>
      <t xml:space="preserve">1. Posto Agricopel:</t>
    </r>
    <r>
      <rPr>
        <sz val="15"/>
        <color rgb="FF000000"/>
        <rFont val="Calibri"/>
        <family val="2"/>
        <charset val="1"/>
      </rPr>
      <t xml:space="preserve"> Rua Hercílio Fides Zimmermann, nº 1495, Margem Esquerda, Gaspar/SC</t>
    </r>
  </si>
  <si>
    <r>
      <rPr>
        <b val="true"/>
        <sz val="15"/>
        <color rgb="FF000000"/>
        <rFont val="Calibri"/>
        <family val="2"/>
        <charset val="1"/>
      </rPr>
      <t xml:space="preserve">9. Posto La Victoria:</t>
    </r>
    <r>
      <rPr>
        <sz val="15"/>
        <color rgb="FF000000"/>
        <rFont val="Calibri"/>
        <family val="2"/>
        <charset val="1"/>
      </rPr>
      <t xml:space="preserve"> Rua Duque de Caxias, nº  231, Centro, Gaspar/SC</t>
    </r>
  </si>
  <si>
    <r>
      <rPr>
        <b val="true"/>
        <sz val="15"/>
        <color rgb="FF000000"/>
        <rFont val="Calibri"/>
        <family val="2"/>
        <charset val="1"/>
      </rPr>
      <t xml:space="preserve">2. Posto Av. das Comunidades:</t>
    </r>
    <r>
      <rPr>
        <sz val="15"/>
        <color rgb="FF000000"/>
        <rFont val="Calibri"/>
        <family val="2"/>
        <charset val="1"/>
      </rPr>
      <t xml:space="preserve"> Avenida das Comunidades, nº 990, Santa Terezinha, Gaspar/SC</t>
    </r>
  </si>
  <si>
    <r>
      <rPr>
        <b val="true"/>
        <sz val="15"/>
        <color rgb="FF000000"/>
        <rFont val="Calibri"/>
        <family val="2"/>
        <charset val="1"/>
      </rPr>
      <t xml:space="preserve">10. Posto Padilha:</t>
    </r>
    <r>
      <rPr>
        <sz val="15"/>
        <color rgb="FF000000"/>
        <rFont val="Calibri"/>
        <family val="2"/>
        <charset val="1"/>
      </rPr>
      <t xml:space="preserve"> Rua Itajaí, nº 580, Sete de Setembro, Gaspar/SC</t>
    </r>
  </si>
  <si>
    <r>
      <rPr>
        <b val="true"/>
        <sz val="15"/>
        <color rgb="FF000000"/>
        <rFont val="Calibri"/>
        <family val="2"/>
        <charset val="1"/>
      </rPr>
      <t xml:space="preserve">3. Posto Julinho (Ipiranga):</t>
    </r>
    <r>
      <rPr>
        <sz val="15"/>
        <color rgb="FF000000"/>
        <rFont val="Calibri"/>
        <family val="2"/>
        <charset val="1"/>
      </rPr>
      <t xml:space="preserve"> Av. das comunidades, nº 278, Centro, Gaspar/SC</t>
    </r>
  </si>
  <si>
    <r>
      <rPr>
        <b val="true"/>
        <sz val="15"/>
        <color rgb="FF000000"/>
        <rFont val="Calibri"/>
        <family val="2"/>
        <charset val="1"/>
      </rPr>
      <t xml:space="preserve">11. Posto Soazu:</t>
    </r>
    <r>
      <rPr>
        <sz val="15"/>
        <color rgb="FF000000"/>
        <rFont val="Calibri"/>
        <family val="2"/>
        <charset val="1"/>
      </rPr>
      <t xml:space="preserve"> Avenida Frei Godofredo, nº 1200, Santa Terezinha, Gaspar/SC</t>
    </r>
  </si>
  <si>
    <r>
      <rPr>
        <b val="true"/>
        <sz val="15"/>
        <color rgb="FF000000"/>
        <rFont val="Calibri"/>
        <family val="2"/>
        <charset val="1"/>
      </rPr>
      <t xml:space="preserve">4. Posto Bella Vista:</t>
    </r>
    <r>
      <rPr>
        <sz val="15"/>
        <color rgb="FF000000"/>
        <rFont val="Calibri"/>
        <family val="2"/>
        <charset val="1"/>
      </rPr>
      <t xml:space="preserve"> Rua Anfilóquio Nunes Pires, nº 5309, Bela Vista, Gaspar/SC</t>
    </r>
  </si>
  <si>
    <r>
      <rPr>
        <b val="true"/>
        <sz val="15"/>
        <color rgb="FF000000"/>
        <rFont val="Calibri"/>
        <family val="2"/>
        <charset val="1"/>
      </rPr>
      <t xml:space="preserve">12. Posto AJ: </t>
    </r>
    <r>
      <rPr>
        <sz val="15"/>
        <color rgb="FF000000"/>
        <rFont val="Calibri"/>
        <family val="2"/>
        <charset val="1"/>
      </rPr>
      <t xml:space="preserve">Rua Bonifacio Haendchen, nº 1154, Belchior Central, Gaspar/SC</t>
    </r>
  </si>
  <si>
    <r>
      <rPr>
        <b val="true"/>
        <sz val="15"/>
        <color rgb="FF000000"/>
        <rFont val="Calibri"/>
        <family val="2"/>
        <charset val="1"/>
      </rPr>
      <t xml:space="preserve">5. Auto Posto Gaspar : </t>
    </r>
    <r>
      <rPr>
        <sz val="15"/>
        <color rgb="FF000000"/>
        <rFont val="Calibri"/>
        <family val="2"/>
        <charset val="1"/>
      </rPr>
      <t xml:space="preserve">Rodovia BR 470, nº 2020, Margem Esquerda, Gaspar/SC</t>
    </r>
  </si>
  <si>
    <r>
      <rPr>
        <b val="true"/>
        <sz val="15"/>
        <color rgb="FF000000"/>
        <rFont val="Calibri"/>
        <family val="2"/>
        <charset val="1"/>
      </rPr>
      <t xml:space="preserve">13. Posto Texas:</t>
    </r>
    <r>
      <rPr>
        <sz val="15"/>
        <color rgb="FF000000"/>
        <rFont val="Calibri"/>
        <family val="2"/>
        <charset val="1"/>
      </rPr>
      <t xml:space="preserve"> Rua Anfilóquio Nunes Pires, nº 3111, Bela Vista, Gaspar/SC</t>
    </r>
  </si>
  <si>
    <r>
      <rPr>
        <b val="true"/>
        <sz val="15"/>
        <color rgb="FF000000"/>
        <rFont val="Calibri"/>
        <family val="2"/>
        <charset val="1"/>
      </rPr>
      <t xml:space="preserve">6. Posto Testoni:</t>
    </r>
    <r>
      <rPr>
        <sz val="15"/>
        <color rgb="FF000000"/>
        <rFont val="Calibri"/>
        <family val="2"/>
        <charset val="1"/>
      </rPr>
      <t xml:space="preserve"> Rodovia Jorge Lacerda, nº 4000, Poço Grande, Gaspar/SC</t>
    </r>
  </si>
  <si>
    <r>
      <rPr>
        <b val="true"/>
        <sz val="15"/>
        <color rgb="FF000000"/>
        <rFont val="Calibri"/>
        <family val="2"/>
        <charset val="1"/>
      </rPr>
      <t xml:space="preserve">14. Posto Zimmermann:</t>
    </r>
    <r>
      <rPr>
        <sz val="15"/>
        <color rgb="FF000000"/>
        <rFont val="Calibri"/>
        <family val="2"/>
        <charset val="1"/>
      </rPr>
      <t xml:space="preserve"> Rua Coronel Aristiliano Ramos, nº 798, Centro, Gaspar/SC</t>
    </r>
  </si>
  <si>
    <r>
      <rPr>
        <b val="true"/>
        <sz val="15"/>
        <color rgb="FF000000"/>
        <rFont val="Calibri"/>
        <family val="2"/>
        <charset val="1"/>
      </rPr>
      <t xml:space="preserve">7. Posto Delta Shop: </t>
    </r>
    <r>
      <rPr>
        <sz val="15"/>
        <color rgb="FF000000"/>
        <rFont val="Calibri"/>
        <family val="2"/>
        <charset val="1"/>
      </rPr>
      <t xml:space="preserve">Rod. Jorge Lacerda, n° 9990, Poço Grande, Gaspar/SC</t>
    </r>
  </si>
  <si>
    <r>
      <rPr>
        <b val="true"/>
        <sz val="15"/>
        <color rgb="FF000000"/>
        <rFont val="Calibri"/>
        <family val="2"/>
        <charset val="1"/>
      </rPr>
      <t xml:space="preserve">15. Posto Zimmermann:</t>
    </r>
    <r>
      <rPr>
        <sz val="15"/>
        <color rgb="FF000000"/>
        <rFont val="Calibri"/>
        <family val="2"/>
        <charset val="1"/>
      </rPr>
      <t xml:space="preserve"> Rodovia BR 470, S/Nº, km 39, Centro, Gaspar/SC</t>
    </r>
  </si>
  <si>
    <r>
      <rPr>
        <b val="true"/>
        <sz val="15"/>
        <color rgb="FF000000"/>
        <rFont val="Calibri"/>
        <family val="2"/>
        <charset val="1"/>
      </rPr>
      <t xml:space="preserve">8. Auto Posto Bailer: </t>
    </r>
    <r>
      <rPr>
        <sz val="15"/>
        <color rgb="FF000000"/>
        <rFont val="Calibri"/>
        <family val="2"/>
        <charset val="1"/>
      </rPr>
      <t xml:space="preserve">Rod. Ivo </t>
    </r>
  </si>
  <si>
    <t xml:space="preserve">Silveira, S/N-</t>
  </si>
  <si>
    <r>
      <rPr>
        <sz val="15"/>
        <color rgb="FF000000"/>
        <rFont val="Calibri"/>
        <family val="2"/>
        <charset val="1"/>
      </rPr>
      <t xml:space="preserve">Barracão,</t>
    </r>
    <r>
      <rPr>
        <sz val="12"/>
        <color rgb="FF000000"/>
        <rFont val="Calibri"/>
        <family val="2"/>
        <charset val="1"/>
      </rPr>
      <t xml:space="preserve"> </t>
    </r>
  </si>
  <si>
    <t xml:space="preserve">Gaspar/SC</t>
  </si>
  <si>
    <r>
      <rPr>
        <b val="true"/>
        <sz val="15"/>
        <color rgb="FF000000"/>
        <rFont val="Calibri"/>
        <family val="2"/>
        <charset val="1"/>
      </rPr>
      <t xml:space="preserve">16. Posto AutoMais: </t>
    </r>
    <r>
      <rPr>
        <sz val="15"/>
        <color rgb="FF000000"/>
        <rFont val="Calibri"/>
        <family val="2"/>
        <charset val="1"/>
      </rPr>
      <t xml:space="preserve">Rua Dr Nereu Ramos, n° 1164, Coloninha, Gaspar/SC </t>
    </r>
  </si>
  <si>
    <t xml:space="preserve">Diferença Percentual
(Planilha01)</t>
  </si>
  <si>
    <t xml:space="preserve">Min</t>
  </si>
  <si>
    <t xml:space="preserve">Máx</t>
  </si>
  <si>
    <t xml:space="preserve">Etanol (dinheiro)</t>
  </si>
  <si>
    <t xml:space="preserve">Etanol (débito)</t>
  </si>
  <si>
    <t xml:space="preserve">Etanol (crédito)</t>
  </si>
  <si>
    <t xml:space="preserve">Diesel Comum (dinheiro)</t>
  </si>
  <si>
    <t xml:space="preserve">Diesel Comum (débito)</t>
  </si>
  <si>
    <t xml:space="preserve">Diesel Comum (crédito)</t>
  </si>
  <si>
    <t xml:space="preserve">Diesel S10 (dinheiro)</t>
  </si>
  <si>
    <t xml:space="preserve">Diesel S10 (débito)</t>
  </si>
  <si>
    <t xml:space="preserve">Diesel S10 (crédito)</t>
  </si>
  <si>
    <t xml:space="preserve">Gasolina Comum (dinheiro)</t>
  </si>
  <si>
    <t xml:space="preserve">Gasolina Comum (débito)</t>
  </si>
  <si>
    <t xml:space="preserve">Gasolina Comum (crédito)</t>
  </si>
  <si>
    <t xml:space="preserve">Gasolina Aditivada (dinheiro)</t>
  </si>
  <si>
    <t xml:space="preserve">Gasolina Aditivada (débito)</t>
  </si>
  <si>
    <t xml:space="preserve">Gasolina Aditivada (crédito)</t>
  </si>
  <si>
    <t xml:space="preserve">Fórmula: =SOMA(máx-mín)/máx</t>
  </si>
  <si>
    <t xml:space="preserve">ENDEREÇOS</t>
  </si>
  <si>
    <t xml:space="preserve">Posto</t>
  </si>
  <si>
    <t xml:space="preserve">CNPJ</t>
  </si>
  <si>
    <t xml:space="preserve">Endereço</t>
  </si>
  <si>
    <t xml:space="preserve">Posto Agricopel</t>
  </si>
  <si>
    <r>
      <rPr>
        <b val="true"/>
        <sz val="12"/>
        <color rgb="FF000000"/>
        <rFont val="Calibri"/>
        <family val="2"/>
        <charset val="1"/>
      </rPr>
      <t xml:space="preserve">1. Posto Agricopel:</t>
    </r>
    <r>
      <rPr>
        <sz val="12"/>
        <color rgb="FF000000"/>
        <rFont val="Calibri"/>
        <family val="2"/>
        <charset val="1"/>
      </rPr>
      <t xml:space="preserve"> Rua Hercílio Fides Zimmermann, nº 1495, Margem Esquerda, Gaspar/SC</t>
    </r>
  </si>
  <si>
    <t xml:space="preserve">Posto Av. das Comunidades</t>
  </si>
  <si>
    <r>
      <rPr>
        <b val="true"/>
        <sz val="12"/>
        <color rgb="FF000000"/>
        <rFont val="Calibri"/>
        <family val="2"/>
        <charset val="1"/>
      </rPr>
      <t xml:space="preserve">2. Posto Av. das Comunidades:</t>
    </r>
    <r>
      <rPr>
        <sz val="12"/>
        <color rgb="FF000000"/>
        <rFont val="Calibri"/>
        <family val="2"/>
        <charset val="1"/>
      </rPr>
      <t xml:space="preserve"> Avenida das Comunidades, nº 990, Santa Terezinha, Gaspar/SC</t>
    </r>
  </si>
  <si>
    <t xml:space="preserve">Posto Julinho (Ipiranga)</t>
  </si>
  <si>
    <r>
      <rPr>
        <b val="true"/>
        <sz val="12"/>
        <color rgb="FF000000"/>
        <rFont val="Calibri"/>
        <family val="2"/>
        <charset val="1"/>
      </rPr>
      <t xml:space="preserve">3. Posto Julinho (Ipiranga):</t>
    </r>
    <r>
      <rPr>
        <sz val="12"/>
        <color rgb="FF000000"/>
        <rFont val="Calibri"/>
        <family val="2"/>
        <charset val="1"/>
      </rPr>
      <t xml:space="preserve"> Rua Coronel Aristiliano Ramos, nº 798, Centro, Gaspar/SC</t>
    </r>
  </si>
  <si>
    <t xml:space="preserve">Posto Bella Vista</t>
  </si>
  <si>
    <r>
      <rPr>
        <b val="true"/>
        <sz val="12"/>
        <color rgb="FF000000"/>
        <rFont val="Calibri"/>
        <family val="2"/>
        <charset val="1"/>
      </rPr>
      <t xml:space="preserve">4. Posto Bella Vista:</t>
    </r>
    <r>
      <rPr>
        <sz val="12"/>
        <color rgb="FF000000"/>
        <rFont val="Calibri"/>
        <family val="2"/>
        <charset val="1"/>
      </rPr>
      <t xml:space="preserve"> Rua Anfilóquio Nunes Pires, nº 5309, Bela Vista, Gaspar/SC</t>
    </r>
  </si>
  <si>
    <t xml:space="preserve">Auto Posto Gaspar</t>
  </si>
  <si>
    <r>
      <rPr>
        <b val="true"/>
        <sz val="12"/>
        <color rgb="FF000000"/>
        <rFont val="Calibri"/>
        <family val="2"/>
        <charset val="1"/>
      </rPr>
      <t xml:space="preserve">5. Auto Posto Gaspar:</t>
    </r>
    <r>
      <rPr>
        <sz val="12"/>
        <color rgb="FF000000"/>
        <rFont val="Calibri"/>
        <family val="2"/>
        <charset val="1"/>
      </rPr>
      <t xml:space="preserve"> Rodovia BR 470, nº 2020, Margem Esquerda, Gaspar/SC</t>
    </r>
  </si>
  <si>
    <t xml:space="preserve">Posto Testoni</t>
  </si>
  <si>
    <r>
      <rPr>
        <b val="true"/>
        <sz val="12"/>
        <color rgb="FF000000"/>
        <rFont val="Calibri"/>
        <family val="2"/>
        <charset val="1"/>
      </rPr>
      <t xml:space="preserve">6. Posto Testoni: </t>
    </r>
    <r>
      <rPr>
        <sz val="12"/>
        <color rgb="FF000000"/>
        <rFont val="Calibri"/>
        <family val="2"/>
        <charset val="1"/>
      </rPr>
      <t xml:space="preserve">Rodovia Jorge Lacerda, nº 4000, Poço Grande, Gaspar/SC</t>
    </r>
  </si>
  <si>
    <t xml:space="preserve">Posto Delta Shop</t>
  </si>
  <si>
    <r>
      <rPr>
        <b val="true"/>
        <sz val="12"/>
        <color rgb="FF000000"/>
        <rFont val="Calibri"/>
        <family val="2"/>
        <charset val="1"/>
      </rPr>
      <t xml:space="preserve">7. Posto Delta Shop:</t>
    </r>
    <r>
      <rPr>
        <sz val="12"/>
        <color rgb="FF000000"/>
        <rFont val="Calibri"/>
        <family val="2"/>
        <charset val="1"/>
      </rPr>
      <t xml:space="preserve"> Rodovia Jorge Lacerda, nº 9990, Poço Grande, Gaspar/SC</t>
    </r>
  </si>
  <si>
    <t xml:space="preserve">Auto Posto Bailer</t>
  </si>
  <si>
    <r>
      <rPr>
        <b val="true"/>
        <sz val="12"/>
        <color rgb="FF000000"/>
        <rFont val="Calibri"/>
        <family val="2"/>
        <charset val="1"/>
      </rPr>
      <t xml:space="preserve">8. Auto Posto Bailer:</t>
    </r>
    <r>
      <rPr>
        <sz val="12"/>
        <color rgb="FF000000"/>
        <rFont val="Calibri"/>
        <family val="2"/>
        <charset val="1"/>
      </rPr>
      <t xml:space="preserve"> Rodovia Ivo Silveira, nº 9755, Barracão, Gaspar/SC</t>
    </r>
  </si>
  <si>
    <t xml:space="preserve">Posto La Victória</t>
  </si>
  <si>
    <r>
      <rPr>
        <b val="true"/>
        <sz val="12"/>
        <color rgb="FF000000"/>
        <rFont val="Calibri"/>
        <family val="2"/>
        <charset val="1"/>
      </rPr>
      <t xml:space="preserve">9. Posto La Victoria:</t>
    </r>
    <r>
      <rPr>
        <sz val="12"/>
        <color rgb="FF000000"/>
        <rFont val="Calibri"/>
        <family val="2"/>
        <charset val="1"/>
      </rPr>
      <t xml:space="preserve"> Rua Duque de Caxias, nº  231, Centro, Gaspar/SC</t>
    </r>
  </si>
  <si>
    <t xml:space="preserve">Posto Padilha</t>
  </si>
  <si>
    <r>
      <rPr>
        <b val="true"/>
        <sz val="12"/>
        <color rgb="FF000000"/>
        <rFont val="Calibri"/>
        <family val="2"/>
        <charset val="1"/>
      </rPr>
      <t xml:space="preserve">10. Posto Padilha:</t>
    </r>
    <r>
      <rPr>
        <sz val="12"/>
        <color rgb="FF000000"/>
        <rFont val="Calibri"/>
        <family val="2"/>
        <charset val="1"/>
      </rPr>
      <t xml:space="preserve"> Rua Itajaí, nº 580, Sete de Setembro, Gaspar/SC</t>
    </r>
  </si>
  <si>
    <t xml:space="preserve">Posto Soazu</t>
  </si>
  <si>
    <r>
      <rPr>
        <b val="true"/>
        <sz val="12"/>
        <color rgb="FF000000"/>
        <rFont val="Calibri"/>
        <family val="2"/>
        <charset val="1"/>
      </rPr>
      <t xml:space="preserve">11. Posto Soazu:</t>
    </r>
    <r>
      <rPr>
        <sz val="12"/>
        <color rgb="FF000000"/>
        <rFont val="Calibri"/>
        <family val="2"/>
        <charset val="1"/>
      </rPr>
      <t xml:space="preserve"> Avenida Frei Godofredo, nº 1200, Santa Terezinha, Gaspar/SC</t>
    </r>
  </si>
  <si>
    <t xml:space="preserve">Posto AJ</t>
  </si>
  <si>
    <r>
      <rPr>
        <b val="true"/>
        <sz val="12"/>
        <color rgb="FF000000"/>
        <rFont val="Calibri"/>
        <family val="2"/>
        <charset val="1"/>
      </rPr>
      <t xml:space="preserve">12. Posto AJ: </t>
    </r>
    <r>
      <rPr>
        <sz val="12"/>
        <color rgb="FF000000"/>
        <rFont val="Calibri"/>
        <family val="2"/>
        <charset val="1"/>
      </rPr>
      <t xml:space="preserve">Rua Bonifácio Haendchen, nº 5136, Belchior Central, Gaspar/SC</t>
    </r>
  </si>
  <si>
    <t xml:space="preserve">Posto Texas</t>
  </si>
  <si>
    <r>
      <rPr>
        <b val="true"/>
        <sz val="12"/>
        <color rgb="FF000000"/>
        <rFont val="Calibri"/>
        <family val="2"/>
        <charset val="1"/>
      </rPr>
      <t xml:space="preserve">13. Posto Texas:</t>
    </r>
    <r>
      <rPr>
        <sz val="12"/>
        <color rgb="FF000000"/>
        <rFont val="Calibri"/>
        <family val="2"/>
        <charset val="1"/>
      </rPr>
      <t xml:space="preserve"> Rua Anfilóquio Nunes Pires, nº 3111, Bela Vista, Gaspar/SC</t>
    </r>
  </si>
  <si>
    <t xml:space="preserve">Posto Zimmermann</t>
  </si>
  <si>
    <r>
      <rPr>
        <b val="true"/>
        <sz val="12"/>
        <color rgb="FF000000"/>
        <rFont val="Calibri"/>
        <family val="2"/>
        <charset val="1"/>
      </rPr>
      <t xml:space="preserve">14. Posto Zimmermann:</t>
    </r>
    <r>
      <rPr>
        <sz val="12"/>
        <color rgb="FF000000"/>
        <rFont val="Calibri"/>
        <family val="2"/>
        <charset val="1"/>
      </rPr>
      <t xml:space="preserve"> Rua Coronel Aristiliano Ramos, nº 798, Centro, Gaspar/SC</t>
    </r>
  </si>
  <si>
    <r>
      <rPr>
        <b val="true"/>
        <sz val="12"/>
        <color rgb="FF000000"/>
        <rFont val="Calibri"/>
        <family val="2"/>
        <charset val="1"/>
      </rPr>
      <t xml:space="preserve">15. Posto Zimmermann:</t>
    </r>
    <r>
      <rPr>
        <sz val="12"/>
        <color rgb="FF000000"/>
        <rFont val="Calibri"/>
        <family val="2"/>
        <charset val="1"/>
      </rPr>
      <t xml:space="preserve"> Rodovia BR 470, S/Nº, km 39, Centro, Gaspar/SC</t>
    </r>
  </si>
  <si>
    <t xml:space="preserve">Auto Posto Mais</t>
  </si>
  <si>
    <r>
      <rPr>
        <b val="true"/>
        <sz val="12"/>
        <color rgb="FF000000"/>
        <rFont val="Calibri"/>
        <family val="2"/>
        <charset val="1"/>
      </rPr>
      <t xml:space="preserve">16. Auto Posto Mais:</t>
    </r>
    <r>
      <rPr>
        <sz val="12"/>
        <color rgb="FF000000"/>
        <rFont val="Calibri"/>
        <family val="2"/>
        <charset val="1"/>
      </rPr>
      <t xml:space="preserve"> Rua Dr Nereu Ramos, nº 1164, Coloninha, Gaspar/SC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</si>
</sst>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&quot;R$ &quot;#,##0.000;[RED]&quot;-R$ &quot;#,##0.000"/>
    <numFmt numFmtId="166" formatCode="0.00%"/>
    <numFmt numFmtId="167" formatCode="#,##0.000;[RED]\-#,##0.000"/>
    <numFmt numFmtId="168" formatCode="&quot;R$ &quot;#,##0.00;[RED]&quot;-R$ &quot;#,##0.00"/>
    <numFmt numFmtId="169" formatCode="00\.000\.000\/0000\-00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u val="single"/>
      <sz val="30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b val="true"/>
      <sz val="25"/>
      <color rgb="FF000000"/>
      <name val="Calibri"/>
      <family val="2"/>
      <charset val="1"/>
    </font>
    <font>
      <b val="true"/>
      <sz val="15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3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8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2"/>
      <color rgb="FFBFBFBF"/>
      <name val="Calibri"/>
      <family val="2"/>
      <charset val="1"/>
    </font>
    <font>
      <sz val="12"/>
      <name val="Calibri"/>
      <family val="2"/>
      <charset val="1"/>
    </font>
    <font>
      <sz val="12"/>
      <color rgb="FF92D050"/>
      <name val="Calibri"/>
      <family val="2"/>
      <charset val="1"/>
    </font>
    <font>
      <sz val="30"/>
      <color rgb="FFFFFFFF"/>
      <name val="Calibri"/>
      <family val="2"/>
      <charset val="1"/>
    </font>
    <font>
      <b val="true"/>
      <sz val="30"/>
      <color rgb="FFFFFFFF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D9D9D9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3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3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3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3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4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9" fillId="5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9" fillId="4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9" fillId="6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9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3" borderId="1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4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7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2" fillId="7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7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7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7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416880</xdr:colOff>
      <xdr:row>1</xdr:row>
      <xdr:rowOff>564480</xdr:rowOff>
    </xdr:from>
    <xdr:to>
      <xdr:col>0</xdr:col>
      <xdr:colOff>2103840</xdr:colOff>
      <xdr:row>3</xdr:row>
      <xdr:rowOff>412560</xdr:rowOff>
    </xdr:to>
    <xdr:pic>
      <xdr:nvPicPr>
        <xdr:cNvPr id="0" name="Imagem 1" descr="Logo Procon Menor"/>
        <xdr:cNvPicPr/>
      </xdr:nvPicPr>
      <xdr:blipFill>
        <a:blip r:embed="rId1"/>
        <a:stretch/>
      </xdr:blipFill>
      <xdr:spPr>
        <a:xfrm>
          <a:off x="416880" y="1059480"/>
          <a:ext cx="1686960" cy="9054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0</xdr:col>
      <xdr:colOff>416880</xdr:colOff>
      <xdr:row>25</xdr:row>
      <xdr:rowOff>1106280</xdr:rowOff>
    </xdr:from>
    <xdr:to>
      <xdr:col>0</xdr:col>
      <xdr:colOff>2103840</xdr:colOff>
      <xdr:row>27</xdr:row>
      <xdr:rowOff>408960</xdr:rowOff>
    </xdr:to>
    <xdr:pic>
      <xdr:nvPicPr>
        <xdr:cNvPr id="1" name="Imagem 10" descr="Logo Procon Menor"/>
        <xdr:cNvPicPr/>
      </xdr:nvPicPr>
      <xdr:blipFill>
        <a:blip r:embed="rId2"/>
        <a:stretch/>
      </xdr:blipFill>
      <xdr:spPr>
        <a:xfrm>
          <a:off x="416880" y="7199640"/>
          <a:ext cx="1686960" cy="90288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46"/>
  <sheetViews>
    <sheetView showFormulas="false" showGridLines="false" showRowColHeaders="true" showZeros="true" rightToLeft="false" tabSelected="true" showOutlineSymbols="true" defaultGridColor="true" view="normal" topLeftCell="A1" colorId="64" zoomScale="72" zoomScaleNormal="72" zoomScalePageLayoutView="100" workbookViewId="0">
      <selection pane="topLeft" activeCell="B2" activeCellId="0" sqref="B2"/>
    </sheetView>
  </sheetViews>
  <sheetFormatPr defaultColWidth="10.72265625" defaultRowHeight="15.75" zeroHeight="false" outlineLevelRow="0" outlineLevelCol="0"/>
  <cols>
    <col collapsed="false" customWidth="true" hidden="false" outlineLevel="0" max="1" min="1" style="1" width="38.43"/>
    <col collapsed="false" customWidth="true" hidden="false" outlineLevel="0" max="10" min="2" style="1" width="15.71"/>
    <col collapsed="false" customWidth="true" hidden="false" outlineLevel="0" max="11" min="11" style="2" width="15.86"/>
    <col collapsed="false" customWidth="true" hidden="false" outlineLevel="0" max="16" min="12" style="1" width="15.86"/>
    <col collapsed="false" customWidth="false" hidden="false" outlineLevel="0" max="1024" min="17" style="1" width="10.71"/>
  </cols>
  <sheetData>
    <row r="1" customFormat="false" ht="39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customFormat="false" ht="51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customFormat="false" ht="32.25" hidden="false" customHeight="true" outlineLevel="0" collapsed="false">
      <c r="A3" s="5"/>
      <c r="B3" s="7" t="s">
        <v>2</v>
      </c>
      <c r="C3" s="7"/>
      <c r="D3" s="7"/>
      <c r="E3" s="7" t="s">
        <v>3</v>
      </c>
      <c r="F3" s="7"/>
      <c r="G3" s="7"/>
      <c r="H3" s="7" t="s">
        <v>4</v>
      </c>
      <c r="I3" s="7"/>
      <c r="J3" s="7"/>
      <c r="K3" s="8" t="s">
        <v>5</v>
      </c>
      <c r="L3" s="8"/>
      <c r="M3" s="8"/>
      <c r="N3" s="9" t="s">
        <v>6</v>
      </c>
      <c r="O3" s="9"/>
      <c r="P3" s="9"/>
    </row>
    <row r="4" customFormat="false" ht="39.75" hidden="false" customHeight="false" outlineLevel="0" collapsed="false">
      <c r="A4" s="5"/>
      <c r="B4" s="10" t="s">
        <v>7</v>
      </c>
      <c r="C4" s="11" t="s">
        <v>8</v>
      </c>
      <c r="D4" s="12" t="s">
        <v>9</v>
      </c>
      <c r="E4" s="10" t="s">
        <v>7</v>
      </c>
      <c r="F4" s="11" t="s">
        <v>8</v>
      </c>
      <c r="G4" s="12" t="s">
        <v>9</v>
      </c>
      <c r="H4" s="10" t="s">
        <v>7</v>
      </c>
      <c r="I4" s="11" t="s">
        <v>8</v>
      </c>
      <c r="J4" s="12" t="s">
        <v>9</v>
      </c>
      <c r="K4" s="10" t="s">
        <v>7</v>
      </c>
      <c r="L4" s="11" t="s">
        <v>8</v>
      </c>
      <c r="M4" s="12" t="s">
        <v>9</v>
      </c>
      <c r="N4" s="10" t="s">
        <v>7</v>
      </c>
      <c r="O4" s="11" t="s">
        <v>8</v>
      </c>
      <c r="P4" s="12" t="s">
        <v>9</v>
      </c>
    </row>
    <row r="5" customFormat="false" ht="18.55" hidden="false" customHeight="false" outlineLevel="0" collapsed="false">
      <c r="A5" s="13" t="s">
        <v>10</v>
      </c>
      <c r="B5" s="14" t="n">
        <v>4.59</v>
      </c>
      <c r="C5" s="14" t="n">
        <v>4.59</v>
      </c>
      <c r="D5" s="14" t="n">
        <v>4.59</v>
      </c>
      <c r="E5" s="14" t="s">
        <v>11</v>
      </c>
      <c r="F5" s="15" t="s">
        <v>11</v>
      </c>
      <c r="G5" s="16" t="s">
        <v>11</v>
      </c>
      <c r="H5" s="14" t="n">
        <v>6.57</v>
      </c>
      <c r="I5" s="15" t="n">
        <v>6.57</v>
      </c>
      <c r="J5" s="16" t="n">
        <v>6.57</v>
      </c>
      <c r="K5" s="14" t="n">
        <v>6.29</v>
      </c>
      <c r="L5" s="15" t="n">
        <v>6.29</v>
      </c>
      <c r="M5" s="16" t="n">
        <v>6.29</v>
      </c>
      <c r="N5" s="14" t="n">
        <v>6.59</v>
      </c>
      <c r="O5" s="15" t="n">
        <v>6.59</v>
      </c>
      <c r="P5" s="16" t="n">
        <v>6.59</v>
      </c>
    </row>
    <row r="6" s="21" customFormat="true" ht="18.55" hidden="false" customHeight="false" outlineLevel="0" collapsed="false">
      <c r="A6" s="17" t="s">
        <v>12</v>
      </c>
      <c r="B6" s="18" t="n">
        <v>4.69</v>
      </c>
      <c r="C6" s="19" t="n">
        <v>4.69</v>
      </c>
      <c r="D6" s="20" t="n">
        <v>4.69</v>
      </c>
      <c r="E6" s="18" t="s">
        <v>11</v>
      </c>
      <c r="F6" s="19" t="s">
        <v>11</v>
      </c>
      <c r="G6" s="20" t="s">
        <v>11</v>
      </c>
      <c r="H6" s="18" t="n">
        <v>6.19</v>
      </c>
      <c r="I6" s="19" t="n">
        <v>6.19</v>
      </c>
      <c r="J6" s="20" t="n">
        <v>6.19</v>
      </c>
      <c r="K6" s="18" t="n">
        <v>6.19</v>
      </c>
      <c r="L6" s="19" t="n">
        <v>6.19</v>
      </c>
      <c r="M6" s="20" t="n">
        <v>6.19</v>
      </c>
      <c r="N6" s="18" t="n">
        <v>6.39</v>
      </c>
      <c r="O6" s="19" t="n">
        <v>6.39</v>
      </c>
      <c r="P6" s="20" t="n">
        <v>6.39</v>
      </c>
    </row>
    <row r="7" customFormat="false" ht="18.55" hidden="false" customHeight="false" outlineLevel="0" collapsed="false">
      <c r="A7" s="22" t="s">
        <v>13</v>
      </c>
      <c r="B7" s="23" t="n">
        <v>4.69</v>
      </c>
      <c r="C7" s="24" t="n">
        <v>4.69</v>
      </c>
      <c r="D7" s="25" t="n">
        <v>4.69</v>
      </c>
      <c r="E7" s="23" t="s">
        <v>11</v>
      </c>
      <c r="F7" s="24" t="s">
        <v>11</v>
      </c>
      <c r="G7" s="25" t="s">
        <v>11</v>
      </c>
      <c r="H7" s="23" t="n">
        <v>6.19</v>
      </c>
      <c r="I7" s="24" t="n">
        <v>6.19</v>
      </c>
      <c r="J7" s="25" t="n">
        <v>6.19</v>
      </c>
      <c r="K7" s="23" t="n">
        <v>6.19</v>
      </c>
      <c r="L7" s="24" t="n">
        <v>6.19</v>
      </c>
      <c r="M7" s="25" t="n">
        <v>6.19</v>
      </c>
      <c r="N7" s="23" t="n">
        <v>6.39</v>
      </c>
      <c r="O7" s="24" t="n">
        <v>6.39</v>
      </c>
      <c r="P7" s="25" t="n">
        <v>6.39</v>
      </c>
    </row>
    <row r="8" customFormat="false" ht="18.55" hidden="false" customHeight="false" outlineLevel="0" collapsed="false">
      <c r="A8" s="26" t="s">
        <v>14</v>
      </c>
      <c r="B8" s="27" t="s">
        <v>15</v>
      </c>
      <c r="C8" s="28" t="s">
        <v>15</v>
      </c>
      <c r="D8" s="29" t="s">
        <v>11</v>
      </c>
      <c r="E8" s="27" t="n">
        <v>6.29</v>
      </c>
      <c r="F8" s="28" t="n">
        <v>6.29</v>
      </c>
      <c r="G8" s="29" t="n">
        <v>6.29</v>
      </c>
      <c r="H8" s="27" t="n">
        <v>6.32</v>
      </c>
      <c r="I8" s="28" t="n">
        <v>6.32</v>
      </c>
      <c r="J8" s="29" t="n">
        <v>6.32</v>
      </c>
      <c r="K8" s="27" t="n">
        <v>6.29</v>
      </c>
      <c r="L8" s="28" t="n">
        <v>6.29</v>
      </c>
      <c r="M8" s="29" t="n">
        <v>6.29</v>
      </c>
      <c r="N8" s="27" t="n">
        <v>6.49</v>
      </c>
      <c r="O8" s="28" t="n">
        <v>6.49</v>
      </c>
      <c r="P8" s="29" t="n">
        <v>6.49</v>
      </c>
    </row>
    <row r="9" customFormat="false" ht="18.55" hidden="false" customHeight="false" outlineLevel="0" collapsed="false">
      <c r="A9" s="22" t="s">
        <v>16</v>
      </c>
      <c r="B9" s="23" t="s">
        <v>11</v>
      </c>
      <c r="C9" s="24" t="s">
        <v>11</v>
      </c>
      <c r="D9" s="25" t="s">
        <v>11</v>
      </c>
      <c r="E9" s="23" t="n">
        <v>5.69</v>
      </c>
      <c r="F9" s="24" t="n">
        <v>5.69</v>
      </c>
      <c r="G9" s="25" t="n">
        <v>5.84</v>
      </c>
      <c r="H9" s="23" t="n">
        <v>5.89</v>
      </c>
      <c r="I9" s="24" t="n">
        <v>5.89</v>
      </c>
      <c r="J9" s="25" t="n">
        <v>5.99</v>
      </c>
      <c r="K9" s="23" t="n">
        <v>5.98</v>
      </c>
      <c r="L9" s="24" t="n">
        <v>5.98</v>
      </c>
      <c r="M9" s="25" t="n">
        <v>5.98</v>
      </c>
      <c r="N9" s="23" t="n">
        <v>6.34</v>
      </c>
      <c r="O9" s="24" t="n">
        <v>6.34</v>
      </c>
      <c r="P9" s="25" t="n">
        <v>6.34</v>
      </c>
    </row>
    <row r="10" customFormat="false" ht="18.55" hidden="false" customHeight="false" outlineLevel="0" collapsed="false">
      <c r="A10" s="26" t="s">
        <v>17</v>
      </c>
      <c r="B10" s="27" t="s">
        <v>11</v>
      </c>
      <c r="C10" s="28" t="s">
        <v>11</v>
      </c>
      <c r="D10" s="29" t="s">
        <v>11</v>
      </c>
      <c r="E10" s="27" t="n">
        <v>5.99</v>
      </c>
      <c r="F10" s="28" t="n">
        <v>5.99</v>
      </c>
      <c r="G10" s="29" t="n">
        <v>5.99</v>
      </c>
      <c r="H10" s="27" t="n">
        <v>6.09</v>
      </c>
      <c r="I10" s="28" t="n">
        <v>6.09</v>
      </c>
      <c r="J10" s="29" t="n">
        <v>6.09</v>
      </c>
      <c r="K10" s="27" t="n">
        <v>5.97</v>
      </c>
      <c r="L10" s="28" t="n">
        <v>5.97</v>
      </c>
      <c r="M10" s="29" t="n">
        <v>5.97</v>
      </c>
      <c r="N10" s="27" t="n">
        <v>6.07</v>
      </c>
      <c r="O10" s="28" t="n">
        <v>6.07</v>
      </c>
      <c r="P10" s="29" t="n">
        <v>6.07</v>
      </c>
    </row>
    <row r="11" customFormat="false" ht="18.55" hidden="false" customHeight="false" outlineLevel="0" collapsed="false">
      <c r="A11" s="22" t="s">
        <v>18</v>
      </c>
      <c r="B11" s="23" t="s">
        <v>11</v>
      </c>
      <c r="C11" s="24" t="s">
        <v>11</v>
      </c>
      <c r="D11" s="25" t="s">
        <v>11</v>
      </c>
      <c r="E11" s="23" t="n">
        <v>5.89</v>
      </c>
      <c r="F11" s="24" t="n">
        <v>5.89</v>
      </c>
      <c r="G11" s="25" t="n">
        <v>5.89</v>
      </c>
      <c r="H11" s="23" t="n">
        <v>5.99</v>
      </c>
      <c r="I11" s="24" t="n">
        <v>5.99</v>
      </c>
      <c r="J11" s="25" t="n">
        <v>5.99</v>
      </c>
      <c r="K11" s="23" t="n">
        <v>5.84</v>
      </c>
      <c r="L11" s="24" t="n">
        <v>5.84</v>
      </c>
      <c r="M11" s="25" t="n">
        <v>5.84</v>
      </c>
      <c r="N11" s="23" t="n">
        <v>5.84</v>
      </c>
      <c r="O11" s="24" t="n">
        <v>5.84</v>
      </c>
      <c r="P11" s="25" t="n">
        <v>5.84</v>
      </c>
    </row>
    <row r="12" customFormat="false" ht="18.55" hidden="false" customHeight="false" outlineLevel="0" collapsed="false">
      <c r="A12" s="26" t="s">
        <v>19</v>
      </c>
      <c r="B12" s="27" t="s">
        <v>11</v>
      </c>
      <c r="C12" s="28" t="s">
        <v>11</v>
      </c>
      <c r="D12" s="29" t="s">
        <v>11</v>
      </c>
      <c r="E12" s="27" t="n">
        <v>5.93</v>
      </c>
      <c r="F12" s="28" t="n">
        <v>5.93</v>
      </c>
      <c r="G12" s="29" t="n">
        <v>5.93</v>
      </c>
      <c r="H12" s="27" t="n">
        <v>5.99</v>
      </c>
      <c r="I12" s="28" t="n">
        <v>5.99</v>
      </c>
      <c r="J12" s="29" t="n">
        <v>5.99</v>
      </c>
      <c r="K12" s="27" t="n">
        <v>5.99</v>
      </c>
      <c r="L12" s="28" t="n">
        <v>5.99</v>
      </c>
      <c r="M12" s="29" t="n">
        <v>5.99</v>
      </c>
      <c r="N12" s="27" t="n">
        <v>6.19</v>
      </c>
      <c r="O12" s="28" t="n">
        <v>6.19</v>
      </c>
      <c r="P12" s="29" t="n">
        <v>6.19</v>
      </c>
    </row>
    <row r="13" customFormat="false" ht="18.55" hidden="false" customHeight="false" outlineLevel="0" collapsed="false">
      <c r="A13" s="22" t="s">
        <v>20</v>
      </c>
      <c r="B13" s="23" t="n">
        <v>4.69</v>
      </c>
      <c r="C13" s="24" t="n">
        <v>4.69</v>
      </c>
      <c r="D13" s="25" t="n">
        <v>4.69</v>
      </c>
      <c r="E13" s="23" t="n">
        <v>6.19</v>
      </c>
      <c r="F13" s="24" t="n">
        <v>6.19</v>
      </c>
      <c r="G13" s="25" t="n">
        <v>6.19</v>
      </c>
      <c r="H13" s="23" t="n">
        <v>6.29</v>
      </c>
      <c r="I13" s="24" t="n">
        <v>6.29</v>
      </c>
      <c r="J13" s="25" t="n">
        <v>6.29</v>
      </c>
      <c r="K13" s="23" t="n">
        <v>6.19</v>
      </c>
      <c r="L13" s="24" t="n">
        <v>6.19</v>
      </c>
      <c r="M13" s="25" t="n">
        <v>6.19</v>
      </c>
      <c r="N13" s="23" t="n">
        <v>6.19</v>
      </c>
      <c r="O13" s="24" t="n">
        <v>6.19</v>
      </c>
      <c r="P13" s="25" t="n">
        <v>6.19</v>
      </c>
    </row>
    <row r="14" customFormat="false" ht="18.55" hidden="false" customHeight="false" outlineLevel="0" collapsed="false">
      <c r="A14" s="26" t="s">
        <v>21</v>
      </c>
      <c r="B14" s="27" t="n">
        <v>4.69</v>
      </c>
      <c r="C14" s="28" t="n">
        <v>4.69</v>
      </c>
      <c r="D14" s="29" t="n">
        <v>4.69</v>
      </c>
      <c r="E14" s="27" t="n">
        <v>6.09</v>
      </c>
      <c r="F14" s="28" t="n">
        <v>6.09</v>
      </c>
      <c r="G14" s="29" t="n">
        <v>6.09</v>
      </c>
      <c r="H14" s="27" t="n">
        <v>6.19</v>
      </c>
      <c r="I14" s="28" t="n">
        <v>6.19</v>
      </c>
      <c r="J14" s="29" t="n">
        <v>6.19</v>
      </c>
      <c r="K14" s="27" t="n">
        <v>6.09</v>
      </c>
      <c r="L14" s="28" t="n">
        <v>6.09</v>
      </c>
      <c r="M14" s="29" t="n">
        <v>6.09</v>
      </c>
      <c r="N14" s="27" t="n">
        <v>6.29</v>
      </c>
      <c r="O14" s="28" t="n">
        <v>6.29</v>
      </c>
      <c r="P14" s="29" t="n">
        <v>6.29</v>
      </c>
    </row>
    <row r="15" customFormat="false" ht="18.55" hidden="false" customHeight="false" outlineLevel="0" collapsed="false">
      <c r="A15" s="22" t="s">
        <v>22</v>
      </c>
      <c r="B15" s="23" t="s">
        <v>11</v>
      </c>
      <c r="C15" s="24" t="s">
        <v>11</v>
      </c>
      <c r="D15" s="25" t="s">
        <v>11</v>
      </c>
      <c r="E15" s="23" t="n">
        <v>6.08</v>
      </c>
      <c r="F15" s="24" t="n">
        <v>6.08</v>
      </c>
      <c r="G15" s="25" t="n">
        <v>6.08</v>
      </c>
      <c r="H15" s="23" t="n">
        <v>6.18</v>
      </c>
      <c r="I15" s="24" t="n">
        <v>6.18</v>
      </c>
      <c r="J15" s="25" t="n">
        <v>6.18</v>
      </c>
      <c r="K15" s="23" t="n">
        <v>6.19</v>
      </c>
      <c r="L15" s="24" t="n">
        <v>6.19</v>
      </c>
      <c r="M15" s="25" t="n">
        <v>6.19</v>
      </c>
      <c r="N15" s="23" t="n">
        <v>6.39</v>
      </c>
      <c r="O15" s="24" t="n">
        <v>6.39</v>
      </c>
      <c r="P15" s="25" t="n">
        <v>6.39</v>
      </c>
    </row>
    <row r="16" customFormat="false" ht="18.55" hidden="false" customHeight="false" outlineLevel="0" collapsed="false">
      <c r="A16" s="26" t="s">
        <v>23</v>
      </c>
      <c r="B16" s="27" t="s">
        <v>11</v>
      </c>
      <c r="C16" s="28" t="s">
        <v>11</v>
      </c>
      <c r="D16" s="29" t="s">
        <v>11</v>
      </c>
      <c r="E16" s="27" t="n">
        <v>5.89</v>
      </c>
      <c r="F16" s="28" t="n">
        <v>5.89</v>
      </c>
      <c r="G16" s="29" t="n">
        <v>5.89</v>
      </c>
      <c r="H16" s="27" t="n">
        <v>6.04</v>
      </c>
      <c r="I16" s="28" t="n">
        <v>6.04</v>
      </c>
      <c r="J16" s="29" t="n">
        <v>6.04</v>
      </c>
      <c r="K16" s="27" t="n">
        <v>6.29</v>
      </c>
      <c r="L16" s="28" t="n">
        <v>6.29</v>
      </c>
      <c r="M16" s="29" t="n">
        <v>6.29</v>
      </c>
      <c r="N16" s="27" t="n">
        <v>6.49</v>
      </c>
      <c r="O16" s="28" t="n">
        <v>6.49</v>
      </c>
      <c r="P16" s="29" t="n">
        <v>6.49</v>
      </c>
    </row>
    <row r="17" customFormat="false" ht="18.55" hidden="false" customHeight="false" outlineLevel="0" collapsed="false">
      <c r="A17" s="22" t="s">
        <v>24</v>
      </c>
      <c r="B17" s="23" t="n">
        <v>4.69</v>
      </c>
      <c r="C17" s="24" t="n">
        <v>4.69</v>
      </c>
      <c r="D17" s="25" t="n">
        <v>4.69</v>
      </c>
      <c r="E17" s="23" t="n">
        <v>6.14</v>
      </c>
      <c r="F17" s="24" t="n">
        <v>6.14</v>
      </c>
      <c r="G17" s="25" t="n">
        <v>6.14</v>
      </c>
      <c r="H17" s="23" t="n">
        <v>6.24</v>
      </c>
      <c r="I17" s="24" t="n">
        <v>6.24</v>
      </c>
      <c r="J17" s="25" t="n">
        <v>6.24</v>
      </c>
      <c r="K17" s="23" t="n">
        <v>6.29</v>
      </c>
      <c r="L17" s="24" t="n">
        <v>6.29</v>
      </c>
      <c r="M17" s="25" t="n">
        <v>6.44</v>
      </c>
      <c r="N17" s="27" t="n">
        <v>6.44</v>
      </c>
      <c r="O17" s="27" t="n">
        <v>6.44</v>
      </c>
      <c r="P17" s="27" t="n">
        <v>6.44</v>
      </c>
    </row>
    <row r="18" customFormat="false" ht="18.55" hidden="false" customHeight="false" outlineLevel="0" collapsed="false">
      <c r="A18" s="26" t="s">
        <v>25</v>
      </c>
      <c r="B18" s="27" t="n">
        <v>4.69</v>
      </c>
      <c r="C18" s="28" t="n">
        <v>4.69</v>
      </c>
      <c r="D18" s="29" t="n">
        <v>4.69</v>
      </c>
      <c r="E18" s="27" t="n">
        <v>6.09</v>
      </c>
      <c r="F18" s="28" t="n">
        <v>6.09</v>
      </c>
      <c r="G18" s="29" t="n">
        <v>6.09</v>
      </c>
      <c r="H18" s="27" t="n">
        <v>6.19</v>
      </c>
      <c r="I18" s="28" t="n">
        <v>6.19</v>
      </c>
      <c r="J18" s="29" t="n">
        <v>6.19</v>
      </c>
      <c r="K18" s="27" t="n">
        <v>6.19</v>
      </c>
      <c r="L18" s="28" t="n">
        <v>6.19</v>
      </c>
      <c r="M18" s="29" t="n">
        <v>6.19</v>
      </c>
      <c r="N18" s="27" t="n">
        <v>6.39</v>
      </c>
      <c r="O18" s="27" t="n">
        <v>6.39</v>
      </c>
      <c r="P18" s="27" t="n">
        <v>6.39</v>
      </c>
    </row>
    <row r="19" customFormat="false" ht="18.55" hidden="false" customHeight="false" outlineLevel="0" collapsed="false">
      <c r="A19" s="26" t="s">
        <v>26</v>
      </c>
      <c r="B19" s="27" t="n">
        <v>4.49</v>
      </c>
      <c r="C19" s="28" t="n">
        <v>4.49</v>
      </c>
      <c r="D19" s="29" t="n">
        <v>4.49</v>
      </c>
      <c r="E19" s="27" t="n">
        <v>5.99</v>
      </c>
      <c r="F19" s="28" t="n">
        <v>5.99</v>
      </c>
      <c r="G19" s="29" t="n">
        <v>5.99</v>
      </c>
      <c r="H19" s="27" t="n">
        <v>6.09</v>
      </c>
      <c r="I19" s="28" t="n">
        <v>6.09</v>
      </c>
      <c r="J19" s="29" t="n">
        <v>6.09</v>
      </c>
      <c r="K19" s="27" t="n">
        <v>6.09</v>
      </c>
      <c r="L19" s="28" t="n">
        <v>6.09</v>
      </c>
      <c r="M19" s="29" t="n">
        <v>6.09</v>
      </c>
      <c r="N19" s="27" t="n">
        <v>6.29</v>
      </c>
      <c r="O19" s="28" t="n">
        <v>6.29</v>
      </c>
      <c r="P19" s="29" t="n">
        <v>6.29</v>
      </c>
    </row>
    <row r="20" customFormat="false" ht="18.55" hidden="false" customHeight="false" outlineLevel="0" collapsed="false">
      <c r="A20" s="26" t="s">
        <v>27</v>
      </c>
      <c r="B20" s="27" t="n">
        <v>4.59</v>
      </c>
      <c r="C20" s="28" t="n">
        <v>4.59</v>
      </c>
      <c r="D20" s="29" t="n">
        <v>4.59</v>
      </c>
      <c r="E20" s="27" t="s">
        <v>11</v>
      </c>
      <c r="F20" s="28" t="s">
        <v>11</v>
      </c>
      <c r="G20" s="29" t="s">
        <v>11</v>
      </c>
      <c r="H20" s="27" t="n">
        <v>6.09</v>
      </c>
      <c r="I20" s="28" t="n">
        <v>6.09</v>
      </c>
      <c r="J20" s="29" t="n">
        <v>6.09</v>
      </c>
      <c r="K20" s="27" t="n">
        <v>6.09</v>
      </c>
      <c r="L20" s="28" t="n">
        <v>6.09</v>
      </c>
      <c r="M20" s="29" t="n">
        <v>6.09</v>
      </c>
      <c r="N20" s="27" t="n">
        <v>6.19</v>
      </c>
      <c r="O20" s="28" t="n">
        <v>6.19</v>
      </c>
      <c r="P20" s="29" t="n">
        <v>6.19</v>
      </c>
    </row>
    <row r="21" customFormat="false" ht="21" hidden="false" customHeight="true" outlineLevel="0" collapsed="false">
      <c r="A21" s="30" t="s">
        <v>28</v>
      </c>
      <c r="B21" s="31" t="n">
        <f aca="false">SUM('Cálculo Percentual'!C3-'Cálculo Percentual'!B3)/'Cálculo Percentual'!C3</f>
        <v>0.0426439232409382</v>
      </c>
      <c r="C21" s="32" t="n">
        <f aca="false">SUM('Cálculo Percentual'!C4-'Cálculo Percentual'!B4)/'Cálculo Percentual'!C4</f>
        <v>0.0426439232409382</v>
      </c>
      <c r="D21" s="33" t="n">
        <f aca="false">SUM('Cálculo Percentual'!C5-'Cálculo Percentual'!B5)/'Cálculo Percentual'!C5</f>
        <v>0.0426439232409382</v>
      </c>
      <c r="E21" s="31" t="n">
        <f aca="false">SUM('Cálculo Percentual'!C6-'Cálculo Percentual'!B6)/'Cálculo Percentual'!C6</f>
        <v>0.095389507154213</v>
      </c>
      <c r="F21" s="32" t="n">
        <f aca="false">SUM('Cálculo Percentual'!C7-'Cálculo Percentual'!B7)/'Cálculo Percentual'!C7</f>
        <v>0.095389507154213</v>
      </c>
      <c r="G21" s="33" t="n">
        <f aca="false">SUM('Cálculo Percentual'!C8-'Cálculo Percentual'!B8)/'Cálculo Percentual'!C8</f>
        <v>0.0715421303656598</v>
      </c>
      <c r="H21" s="31" t="n">
        <f aca="false">SUM('Cálculo Percentual'!C9-'Cálculo Percentual'!B9)/'Cálculo Percentual'!C9</f>
        <v>0.103500761035008</v>
      </c>
      <c r="I21" s="32" t="n">
        <f aca="false">SUM('Cálculo Percentual'!C10-'Cálculo Percentual'!B10)/'Cálculo Percentual'!C10</f>
        <v>0.103500761035008</v>
      </c>
      <c r="J21" s="33" t="n">
        <f aca="false">SUM('Cálculo Percentual'!C11-'Cálculo Percentual'!B11)/'Cálculo Percentual'!C11</f>
        <v>0.0882800608828006</v>
      </c>
      <c r="K21" s="34" t="n">
        <f aca="false">SUM('Cálculo Percentual'!C12-'Cálculo Percentual'!B12)/'Cálculo Percentual'!C12</f>
        <v>0.0715421303656598</v>
      </c>
      <c r="L21" s="35" t="n">
        <f aca="false">SUM('Cálculo Percentual'!C13-'Cálculo Percentual'!B13)/'Cálculo Percentual'!C13</f>
        <v>0.0715421303656598</v>
      </c>
      <c r="M21" s="36" t="n">
        <f aca="false">SUM('Cálculo Percentual'!C14-'Cálculo Percentual'!B14)/'Cálculo Percentual'!C14</f>
        <v>0.0931677018633541</v>
      </c>
      <c r="N21" s="34" t="n">
        <f aca="false">SUM('Cálculo Percentual'!C15-'Cálculo Percentual'!B15)/'Cálculo Percentual'!C15</f>
        <v>0.113808801213961</v>
      </c>
      <c r="O21" s="35" t="n">
        <f aca="false">SUM('Cálculo Percentual'!C16-'Cálculo Percentual'!B16)/'Cálculo Percentual'!C16</f>
        <v>0.113808801213961</v>
      </c>
      <c r="P21" s="36" t="n">
        <f aca="false">SUM('Cálculo Percentual'!C17-'Cálculo Percentual'!B17)/'Cálculo Percentual'!C17</f>
        <v>0.113808801213961</v>
      </c>
    </row>
    <row r="22" customFormat="false" ht="15.75" hidden="true" customHeight="false" outlineLevel="0" collapsed="false">
      <c r="A22" s="37" t="s">
        <v>29</v>
      </c>
      <c r="B22" s="38" t="n">
        <f aca="false">'Cálculo Percentual'!B3</f>
        <v>4.49</v>
      </c>
      <c r="C22" s="38" t="n">
        <f aca="false">'Cálculo Percentual'!B4</f>
        <v>4.49</v>
      </c>
      <c r="D22" s="38" t="n">
        <f aca="false">'Cálculo Percentual'!B5</f>
        <v>4.49</v>
      </c>
      <c r="E22" s="38" t="n">
        <f aca="false">'Cálculo Percentual'!B6</f>
        <v>5.69</v>
      </c>
      <c r="F22" s="38" t="n">
        <f aca="false">'Cálculo Percentual'!B7</f>
        <v>5.69</v>
      </c>
      <c r="G22" s="38" t="n">
        <f aca="false">'Cálculo Percentual'!B8</f>
        <v>5.84</v>
      </c>
      <c r="H22" s="38" t="n">
        <f aca="false">'Cálculo Percentual'!B9</f>
        <v>5.89</v>
      </c>
      <c r="I22" s="38" t="n">
        <f aca="false">'Cálculo Percentual'!B10</f>
        <v>5.89</v>
      </c>
      <c r="J22" s="39" t="n">
        <f aca="false">'Cálculo Percentual'!B11</f>
        <v>5.99</v>
      </c>
      <c r="K22" s="39" t="n">
        <f aca="false">'Cálculo Percentual'!B12</f>
        <v>5.84</v>
      </c>
      <c r="L22" s="39" t="n">
        <f aca="false">'Cálculo Percentual'!B13</f>
        <v>5.84</v>
      </c>
      <c r="M22" s="39" t="n">
        <f aca="false">'Cálculo Percentual'!B14</f>
        <v>5.84</v>
      </c>
      <c r="N22" s="39" t="n">
        <f aca="false">'Cálculo Percentual'!B15</f>
        <v>5.84</v>
      </c>
      <c r="O22" s="39" t="n">
        <f aca="false">'Cálculo Percentual'!B16</f>
        <v>5.84</v>
      </c>
      <c r="P22" s="39" t="n">
        <f aca="false">'Cálculo Percentual'!B17</f>
        <v>5.84</v>
      </c>
    </row>
    <row r="23" customFormat="false" ht="15.75" hidden="true" customHeight="false" outlineLevel="0" collapsed="false">
      <c r="A23" s="37" t="s">
        <v>30</v>
      </c>
      <c r="B23" s="38" t="n">
        <f aca="false">'Cálculo Percentual'!C3</f>
        <v>4.69</v>
      </c>
      <c r="C23" s="38" t="n">
        <f aca="false">'Cálculo Percentual'!C4</f>
        <v>4.69</v>
      </c>
      <c r="D23" s="38" t="n">
        <f aca="false">'Cálculo Percentual'!C5</f>
        <v>4.69</v>
      </c>
      <c r="E23" s="38" t="n">
        <f aca="false">'Cálculo Percentual'!C6</f>
        <v>6.29</v>
      </c>
      <c r="F23" s="38" t="n">
        <f aca="false">'Cálculo Percentual'!C7</f>
        <v>6.29</v>
      </c>
      <c r="G23" s="38" t="n">
        <f aca="false">'Cálculo Percentual'!C8</f>
        <v>6.29</v>
      </c>
      <c r="H23" s="38" t="n">
        <f aca="false">'Cálculo Percentual'!C9</f>
        <v>6.57</v>
      </c>
      <c r="I23" s="38" t="n">
        <f aca="false">'Cálculo Percentual'!C10</f>
        <v>6.57</v>
      </c>
      <c r="J23" s="39" t="n">
        <f aca="false">'Cálculo Percentual'!C11</f>
        <v>6.57</v>
      </c>
      <c r="K23" s="40" t="n">
        <f aca="false">'Cálculo Percentual'!C12</f>
        <v>6.29</v>
      </c>
      <c r="L23" s="40" t="n">
        <f aca="false">'Cálculo Percentual'!C13</f>
        <v>6.29</v>
      </c>
      <c r="M23" s="40" t="n">
        <f aca="false">'Cálculo Percentual'!C14</f>
        <v>6.44</v>
      </c>
      <c r="N23" s="40" t="n">
        <f aca="false">'Cálculo Percentual'!C15</f>
        <v>6.59</v>
      </c>
      <c r="O23" s="40" t="n">
        <f aca="false">'Cálculo Percentual'!C16</f>
        <v>6.59</v>
      </c>
      <c r="P23" s="40" t="n">
        <f aca="false">'Cálculo Percentual'!C17</f>
        <v>6.59</v>
      </c>
    </row>
    <row r="24" customFormat="false" ht="15.75" hidden="true" customHeight="false" outlineLevel="0" collapsed="false">
      <c r="A24" s="37" t="s">
        <v>31</v>
      </c>
      <c r="B24" s="38" t="n">
        <f aca="false">AVERAGE(B5:B20)</f>
        <v>4.64555555555556</v>
      </c>
      <c r="C24" s="38" t="n">
        <f aca="false">AVERAGE(C5:C20)</f>
        <v>4.64555555555556</v>
      </c>
      <c r="D24" s="38" t="n">
        <f aca="false">AVERAGE(D5:D20)</f>
        <v>4.64555555555556</v>
      </c>
      <c r="E24" s="38" t="n">
        <f aca="false">AVERAGE(E5:E20)</f>
        <v>6.02166666666667</v>
      </c>
      <c r="F24" s="38" t="n">
        <f aca="false">AVERAGE(F5:F20)</f>
        <v>6.02166666666667</v>
      </c>
      <c r="G24" s="38" t="n">
        <f aca="false">AVERAGE(G5:G20)</f>
        <v>6.03416666666667</v>
      </c>
      <c r="H24" s="38" t="n">
        <f aca="false">AVERAGE(H5:H20)</f>
        <v>6.15875</v>
      </c>
      <c r="I24" s="38" t="n">
        <f aca="false">AVERAGE(I5:I20)</f>
        <v>6.15875</v>
      </c>
      <c r="J24" s="39" t="n">
        <f aca="false">AVERAGE(J5:J20)</f>
        <v>6.165</v>
      </c>
      <c r="K24" s="40" t="n">
        <f aca="false">AVERAGE(K5:K20)</f>
        <v>6.135</v>
      </c>
      <c r="L24" s="40" t="n">
        <f aca="false">AVERAGE(L5:L20)</f>
        <v>6.135</v>
      </c>
      <c r="M24" s="40" t="n">
        <f aca="false">AVERAGE(M5:M20)</f>
        <v>6.144375</v>
      </c>
      <c r="N24" s="40" t="n">
        <f aca="false">AVERAGE(N5:N20)</f>
        <v>6.310625</v>
      </c>
      <c r="O24" s="40" t="n">
        <f aca="false">AVERAGE(O5:O20)</f>
        <v>6.310625</v>
      </c>
      <c r="P24" s="40" t="n">
        <f aca="false">AVERAGE(P5:P20)</f>
        <v>6.310625</v>
      </c>
    </row>
    <row r="25" s="48" customFormat="true" ht="15.75" hidden="true" customHeight="false" outlineLevel="0" collapsed="false">
      <c r="A25" s="37" t="s">
        <v>32</v>
      </c>
      <c r="B25" s="41" t="s">
        <v>33</v>
      </c>
      <c r="C25" s="42" t="s">
        <v>34</v>
      </c>
      <c r="D25" s="43" t="s">
        <v>35</v>
      </c>
      <c r="E25" s="41" t="s">
        <v>36</v>
      </c>
      <c r="F25" s="42" t="s">
        <v>37</v>
      </c>
      <c r="G25" s="43" t="s">
        <v>38</v>
      </c>
      <c r="H25" s="41" t="s">
        <v>39</v>
      </c>
      <c r="I25" s="42" t="s">
        <v>40</v>
      </c>
      <c r="J25" s="43" t="s">
        <v>41</v>
      </c>
      <c r="K25" s="44" t="s">
        <v>42</v>
      </c>
      <c r="L25" s="45" t="s">
        <v>43</v>
      </c>
      <c r="M25" s="46" t="s">
        <v>44</v>
      </c>
      <c r="N25" s="47" t="s">
        <v>45</v>
      </c>
      <c r="O25" s="45" t="s">
        <v>46</v>
      </c>
      <c r="P25" s="46" t="s">
        <v>47</v>
      </c>
    </row>
    <row r="26" customFormat="false" ht="93" hidden="false" customHeight="true" outlineLevel="0" collapsed="false">
      <c r="A26" s="49"/>
      <c r="B26" s="50" t="s">
        <v>48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customFormat="false" ht="33" hidden="false" customHeight="true" outlineLevel="0" collapsed="false">
      <c r="A27" s="5"/>
      <c r="B27" s="51" t="s">
        <v>49</v>
      </c>
      <c r="C27" s="51"/>
      <c r="D27" s="51"/>
      <c r="E27" s="51"/>
      <c r="F27" s="51"/>
      <c r="G27" s="51" t="s">
        <v>50</v>
      </c>
      <c r="H27" s="51"/>
      <c r="I27" s="51"/>
      <c r="J27" s="51"/>
      <c r="K27" s="51"/>
      <c r="L27" s="51" t="s">
        <v>51</v>
      </c>
      <c r="M27" s="51"/>
      <c r="N27" s="51"/>
      <c r="O27" s="51"/>
      <c r="P27" s="51"/>
    </row>
    <row r="28" s="57" customFormat="true" ht="39.75" hidden="false" customHeight="true" outlineLevel="0" collapsed="false">
      <c r="A28" s="52"/>
      <c r="B28" s="53" t="s">
        <v>52</v>
      </c>
      <c r="C28" s="54" t="s">
        <v>53</v>
      </c>
      <c r="D28" s="54" t="s">
        <v>54</v>
      </c>
      <c r="E28" s="55" t="s">
        <v>55</v>
      </c>
      <c r="F28" s="56" t="s">
        <v>56</v>
      </c>
      <c r="G28" s="53" t="s">
        <v>52</v>
      </c>
      <c r="H28" s="54" t="s">
        <v>53</v>
      </c>
      <c r="I28" s="54" t="s">
        <v>54</v>
      </c>
      <c r="J28" s="55" t="s">
        <v>55</v>
      </c>
      <c r="K28" s="56" t="s">
        <v>56</v>
      </c>
      <c r="L28" s="53" t="s">
        <v>52</v>
      </c>
      <c r="M28" s="54" t="s">
        <v>53</v>
      </c>
      <c r="N28" s="54" t="s">
        <v>54</v>
      </c>
      <c r="O28" s="55" t="s">
        <v>55</v>
      </c>
      <c r="P28" s="56" t="s">
        <v>56</v>
      </c>
    </row>
    <row r="29" s="57" customFormat="true" ht="20.25" hidden="true" customHeight="false" outlineLevel="0" collapsed="false">
      <c r="A29" s="52"/>
      <c r="B29" s="58" t="s">
        <v>33</v>
      </c>
      <c r="C29" s="59" t="s">
        <v>42</v>
      </c>
      <c r="D29" s="59" t="s">
        <v>37</v>
      </c>
      <c r="E29" s="60" t="s">
        <v>46</v>
      </c>
      <c r="F29" s="61" t="s">
        <v>41</v>
      </c>
      <c r="G29" s="62" t="s">
        <v>36</v>
      </c>
      <c r="H29" s="63" t="s">
        <v>45</v>
      </c>
      <c r="I29" s="63" t="s">
        <v>40</v>
      </c>
      <c r="J29" s="64" t="s">
        <v>35</v>
      </c>
      <c r="K29" s="65" t="s">
        <v>44</v>
      </c>
      <c r="L29" s="66" t="s">
        <v>39</v>
      </c>
      <c r="M29" s="67" t="s">
        <v>34</v>
      </c>
      <c r="N29" s="67" t="s">
        <v>43</v>
      </c>
      <c r="O29" s="68" t="s">
        <v>38</v>
      </c>
      <c r="P29" s="69" t="s">
        <v>47</v>
      </c>
    </row>
    <row r="30" customFormat="false" ht="19.5" hidden="false" customHeight="false" outlineLevel="0" collapsed="false">
      <c r="A30" s="70" t="s">
        <v>57</v>
      </c>
      <c r="B30" s="71" t="n">
        <f aca="false">B22</f>
        <v>4.49</v>
      </c>
      <c r="C30" s="72" t="n">
        <f aca="false">E22</f>
        <v>5.69</v>
      </c>
      <c r="D30" s="72" t="n">
        <f aca="false">H22</f>
        <v>5.89</v>
      </c>
      <c r="E30" s="73" t="n">
        <f aca="false">K22</f>
        <v>5.84</v>
      </c>
      <c r="F30" s="74" t="n">
        <f aca="false">N22</f>
        <v>5.84</v>
      </c>
      <c r="G30" s="71" t="n">
        <f aca="false">C22</f>
        <v>4.49</v>
      </c>
      <c r="H30" s="72" t="n">
        <f aca="false">F22</f>
        <v>5.69</v>
      </c>
      <c r="I30" s="72" t="n">
        <f aca="false">I22</f>
        <v>5.89</v>
      </c>
      <c r="J30" s="73" t="n">
        <f aca="false">L22</f>
        <v>5.84</v>
      </c>
      <c r="K30" s="74" t="n">
        <f aca="false">O22</f>
        <v>5.84</v>
      </c>
      <c r="L30" s="71" t="n">
        <f aca="false">D22</f>
        <v>4.49</v>
      </c>
      <c r="M30" s="72" t="n">
        <f aca="false">G22</f>
        <v>5.84</v>
      </c>
      <c r="N30" s="72" t="n">
        <f aca="false">J22</f>
        <v>5.99</v>
      </c>
      <c r="O30" s="73" t="n">
        <f aca="false">M22</f>
        <v>5.84</v>
      </c>
      <c r="P30" s="74" t="n">
        <f aca="false">P22</f>
        <v>5.84</v>
      </c>
    </row>
    <row r="31" customFormat="false" ht="19.5" hidden="false" customHeight="false" outlineLevel="0" collapsed="false">
      <c r="A31" s="75" t="s">
        <v>58</v>
      </c>
      <c r="B31" s="76" t="n">
        <f aca="false">B23</f>
        <v>4.69</v>
      </c>
      <c r="C31" s="77" t="n">
        <f aca="false">E23</f>
        <v>6.29</v>
      </c>
      <c r="D31" s="77" t="n">
        <f aca="false">H23</f>
        <v>6.57</v>
      </c>
      <c r="E31" s="78" t="n">
        <f aca="false">K23</f>
        <v>6.29</v>
      </c>
      <c r="F31" s="79" t="n">
        <f aca="false">N23</f>
        <v>6.59</v>
      </c>
      <c r="G31" s="76" t="n">
        <f aca="false">C23</f>
        <v>4.69</v>
      </c>
      <c r="H31" s="77" t="n">
        <f aca="false">F23</f>
        <v>6.29</v>
      </c>
      <c r="I31" s="77" t="n">
        <f aca="false">I23</f>
        <v>6.57</v>
      </c>
      <c r="J31" s="78" t="n">
        <f aca="false">L23</f>
        <v>6.29</v>
      </c>
      <c r="K31" s="79" t="n">
        <f aca="false">O23</f>
        <v>6.59</v>
      </c>
      <c r="L31" s="76" t="n">
        <f aca="false">D23</f>
        <v>4.69</v>
      </c>
      <c r="M31" s="77" t="n">
        <f aca="false">G23</f>
        <v>6.29</v>
      </c>
      <c r="N31" s="77" t="n">
        <f aca="false">J23</f>
        <v>6.57</v>
      </c>
      <c r="O31" s="78" t="n">
        <f aca="false">M23</f>
        <v>6.44</v>
      </c>
      <c r="P31" s="79" t="n">
        <f aca="false">P23</f>
        <v>6.59</v>
      </c>
    </row>
    <row r="32" customFormat="false" ht="19.5" hidden="false" customHeight="false" outlineLevel="0" collapsed="false">
      <c r="A32" s="80" t="s">
        <v>59</v>
      </c>
      <c r="B32" s="71" t="n">
        <f aca="false">B24</f>
        <v>4.64555555555556</v>
      </c>
      <c r="C32" s="72" t="n">
        <f aca="false">E24</f>
        <v>6.02166666666667</v>
      </c>
      <c r="D32" s="72" t="n">
        <f aca="false">H24</f>
        <v>6.15875</v>
      </c>
      <c r="E32" s="73" t="n">
        <f aca="false">K24</f>
        <v>6.135</v>
      </c>
      <c r="F32" s="74" t="n">
        <f aca="false">N24</f>
        <v>6.310625</v>
      </c>
      <c r="G32" s="71" t="n">
        <f aca="false">C24</f>
        <v>4.64555555555556</v>
      </c>
      <c r="H32" s="72" t="n">
        <f aca="false">F24</f>
        <v>6.02166666666667</v>
      </c>
      <c r="I32" s="72" t="n">
        <f aca="false">I24</f>
        <v>6.15875</v>
      </c>
      <c r="J32" s="73" t="n">
        <f aca="false">L24</f>
        <v>6.135</v>
      </c>
      <c r="K32" s="74" t="n">
        <f aca="false">O24</f>
        <v>6.310625</v>
      </c>
      <c r="L32" s="71" t="n">
        <f aca="false">D24</f>
        <v>4.64555555555556</v>
      </c>
      <c r="M32" s="72" t="n">
        <f aca="false">G24</f>
        <v>6.03416666666667</v>
      </c>
      <c r="N32" s="72" t="n">
        <f aca="false">J24</f>
        <v>6.165</v>
      </c>
      <c r="O32" s="73" t="n">
        <f aca="false">M24</f>
        <v>6.144375</v>
      </c>
      <c r="P32" s="74" t="n">
        <f aca="false">P24</f>
        <v>6.310625</v>
      </c>
    </row>
    <row r="33" customFormat="false" ht="37.5" hidden="false" customHeight="false" outlineLevel="0" collapsed="false">
      <c r="A33" s="81" t="s">
        <v>60</v>
      </c>
      <c r="B33" s="82" t="n">
        <f aca="false">SUM(B31-B30)*50</f>
        <v>10</v>
      </c>
      <c r="C33" s="83" t="n">
        <f aca="false">SUM(C31-C30)*50</f>
        <v>30</v>
      </c>
      <c r="D33" s="83" t="n">
        <f aca="false">SUM(D31-D30)*50</f>
        <v>34</v>
      </c>
      <c r="E33" s="83" t="n">
        <f aca="false">SUM(E31-E30)*50</f>
        <v>22.5</v>
      </c>
      <c r="F33" s="84" t="n">
        <f aca="false">SUM(F31-F30)*50</f>
        <v>37.5</v>
      </c>
      <c r="G33" s="82" t="n">
        <f aca="false">SUM(G31-G30)*50</f>
        <v>10</v>
      </c>
      <c r="H33" s="83" t="n">
        <f aca="false">SUM(H31-H30)*50</f>
        <v>30</v>
      </c>
      <c r="I33" s="83" t="n">
        <f aca="false">SUM(I31-I30)*50</f>
        <v>34</v>
      </c>
      <c r="J33" s="83" t="n">
        <f aca="false">SUM(J31-J30)*50</f>
        <v>22.5</v>
      </c>
      <c r="K33" s="84" t="n">
        <f aca="false">SUM(K31-K30)*50</f>
        <v>37.5</v>
      </c>
      <c r="L33" s="82" t="n">
        <f aca="false">SUM(L31-L30)*50</f>
        <v>10</v>
      </c>
      <c r="M33" s="83" t="n">
        <f aca="false">SUM(M31-M30)*50</f>
        <v>22.5</v>
      </c>
      <c r="N33" s="83" t="n">
        <f aca="false">SUM(N31-N30)*50</f>
        <v>29</v>
      </c>
      <c r="O33" s="83" t="n">
        <f aca="false">SUM(O31-O30)*50</f>
        <v>30</v>
      </c>
      <c r="P33" s="84" t="n">
        <f aca="false">SUM(P31-P30)*50</f>
        <v>37.5</v>
      </c>
    </row>
    <row r="34" customFormat="false" ht="50.25" hidden="false" customHeight="true" outlineLevel="0" collapsed="false">
      <c r="H34" s="85"/>
      <c r="I34" s="85"/>
      <c r="J34" s="85"/>
      <c r="K34" s="85"/>
      <c r="L34" s="85"/>
      <c r="M34" s="85"/>
      <c r="N34" s="85"/>
      <c r="O34" s="85"/>
      <c r="P34" s="85"/>
    </row>
    <row r="35" customFormat="false" ht="57" hidden="false" customHeight="true" outlineLevel="0" collapsed="false">
      <c r="A35" s="86" t="s">
        <v>61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</row>
    <row r="36" customFormat="false" ht="19.5" hidden="false" customHeight="true" outlineLevel="0" collapsed="false">
      <c r="A36" s="87" t="s">
        <v>62</v>
      </c>
      <c r="B36" s="87"/>
      <c r="C36" s="87"/>
      <c r="D36" s="87"/>
      <c r="E36" s="87"/>
      <c r="F36" s="87"/>
      <c r="G36" s="87"/>
      <c r="H36" s="87" t="s">
        <v>63</v>
      </c>
      <c r="I36" s="87"/>
      <c r="J36" s="87"/>
      <c r="K36" s="87"/>
      <c r="L36" s="87"/>
      <c r="M36" s="87"/>
      <c r="N36" s="87"/>
    </row>
    <row r="37" customFormat="false" ht="19.5" hidden="false" customHeight="true" outlineLevel="0" collapsed="false">
      <c r="A37" s="87" t="s">
        <v>64</v>
      </c>
      <c r="B37" s="87"/>
      <c r="C37" s="87"/>
      <c r="D37" s="87"/>
      <c r="E37" s="87"/>
      <c r="F37" s="87"/>
      <c r="G37" s="87"/>
      <c r="H37" s="87" t="s">
        <v>65</v>
      </c>
      <c r="I37" s="87"/>
      <c r="J37" s="87"/>
      <c r="K37" s="87"/>
      <c r="L37" s="87"/>
      <c r="M37" s="87"/>
      <c r="N37" s="87"/>
    </row>
    <row r="38" customFormat="false" ht="19.5" hidden="false" customHeight="true" outlineLevel="0" collapsed="false">
      <c r="A38" s="87" t="s">
        <v>66</v>
      </c>
      <c r="B38" s="87"/>
      <c r="C38" s="87"/>
      <c r="D38" s="87"/>
      <c r="E38" s="87"/>
      <c r="F38" s="87"/>
      <c r="G38" s="87"/>
      <c r="H38" s="87" t="s">
        <v>67</v>
      </c>
      <c r="I38" s="87"/>
      <c r="J38" s="87"/>
      <c r="K38" s="87"/>
      <c r="L38" s="87"/>
      <c r="M38" s="87"/>
      <c r="N38" s="87"/>
    </row>
    <row r="39" customFormat="false" ht="19.5" hidden="false" customHeight="true" outlineLevel="0" collapsed="false">
      <c r="A39" s="87" t="s">
        <v>68</v>
      </c>
      <c r="B39" s="87"/>
      <c r="C39" s="87"/>
      <c r="D39" s="87"/>
      <c r="E39" s="87"/>
      <c r="F39" s="87"/>
      <c r="G39" s="87"/>
      <c r="H39" s="87" t="s">
        <v>69</v>
      </c>
      <c r="I39" s="87"/>
      <c r="J39" s="87"/>
      <c r="K39" s="87"/>
      <c r="L39" s="87"/>
      <c r="M39" s="87"/>
      <c r="N39" s="87"/>
    </row>
    <row r="40" customFormat="false" ht="19.5" hidden="false" customHeight="true" outlineLevel="0" collapsed="false">
      <c r="A40" s="87" t="s">
        <v>70</v>
      </c>
      <c r="B40" s="87"/>
      <c r="C40" s="87"/>
      <c r="D40" s="87"/>
      <c r="E40" s="87"/>
      <c r="F40" s="87"/>
      <c r="G40" s="87"/>
      <c r="H40" s="87" t="s">
        <v>71</v>
      </c>
      <c r="I40" s="87"/>
      <c r="J40" s="87"/>
      <c r="K40" s="87"/>
      <c r="L40" s="87"/>
      <c r="M40" s="87"/>
      <c r="N40" s="87"/>
    </row>
    <row r="41" customFormat="false" ht="19.5" hidden="false" customHeight="true" outlineLevel="0" collapsed="false">
      <c r="A41" s="87" t="s">
        <v>72</v>
      </c>
      <c r="B41" s="87"/>
      <c r="C41" s="87"/>
      <c r="D41" s="87"/>
      <c r="E41" s="87"/>
      <c r="F41" s="87"/>
      <c r="G41" s="87"/>
      <c r="H41" s="87" t="s">
        <v>73</v>
      </c>
      <c r="I41" s="87"/>
      <c r="J41" s="87"/>
      <c r="K41" s="87"/>
      <c r="L41" s="87"/>
      <c r="M41" s="87"/>
      <c r="N41" s="87"/>
    </row>
    <row r="42" customFormat="false" ht="19.5" hidden="false" customHeight="true" outlineLevel="0" collapsed="false">
      <c r="A42" s="87" t="s">
        <v>74</v>
      </c>
      <c r="B42" s="87"/>
      <c r="C42" s="87"/>
      <c r="D42" s="87"/>
      <c r="E42" s="87"/>
      <c r="F42" s="87"/>
      <c r="G42" s="87"/>
      <c r="H42" s="87" t="s">
        <v>75</v>
      </c>
      <c r="I42" s="87"/>
      <c r="J42" s="87"/>
      <c r="K42" s="87"/>
      <c r="L42" s="87"/>
      <c r="M42" s="87"/>
      <c r="N42" s="87"/>
    </row>
    <row r="43" customFormat="false" ht="19.5" hidden="false" customHeight="true" outlineLevel="0" collapsed="false">
      <c r="A43" s="88" t="s">
        <v>76</v>
      </c>
      <c r="B43" s="89" t="s">
        <v>77</v>
      </c>
      <c r="C43" s="89" t="s">
        <v>78</v>
      </c>
      <c r="D43" s="89" t="s">
        <v>79</v>
      </c>
      <c r="H43" s="87" t="s">
        <v>80</v>
      </c>
      <c r="I43" s="87"/>
      <c r="J43" s="87"/>
      <c r="K43" s="87"/>
      <c r="L43" s="87"/>
      <c r="M43" s="87"/>
      <c r="N43" s="87"/>
    </row>
    <row r="46" customFormat="false" ht="23.25" hidden="false" customHeight="false" outlineLevel="0" collapsed="false">
      <c r="A46" s="90"/>
      <c r="B46" s="90"/>
      <c r="C46" s="90"/>
      <c r="D46" s="90"/>
      <c r="E46" s="90"/>
      <c r="F46" s="90"/>
      <c r="G46" s="90"/>
    </row>
  </sheetData>
  <mergeCells count="28">
    <mergeCell ref="B1:P1"/>
    <mergeCell ref="B2:P2"/>
    <mergeCell ref="B3:D3"/>
    <mergeCell ref="E3:G3"/>
    <mergeCell ref="H3:J3"/>
    <mergeCell ref="K3:M3"/>
    <mergeCell ref="N3:P3"/>
    <mergeCell ref="B26:P26"/>
    <mergeCell ref="B27:F27"/>
    <mergeCell ref="G27:K27"/>
    <mergeCell ref="L27:P27"/>
    <mergeCell ref="A35:N35"/>
    <mergeCell ref="A36:G36"/>
    <mergeCell ref="H36:N36"/>
    <mergeCell ref="A37:G37"/>
    <mergeCell ref="H37:N37"/>
    <mergeCell ref="A38:G38"/>
    <mergeCell ref="H38:N38"/>
    <mergeCell ref="A39:G39"/>
    <mergeCell ref="H39:N39"/>
    <mergeCell ref="A40:G40"/>
    <mergeCell ref="H40:N40"/>
    <mergeCell ref="A41:G41"/>
    <mergeCell ref="H41:N41"/>
    <mergeCell ref="A42:G42"/>
    <mergeCell ref="H42:N42"/>
    <mergeCell ref="H43:N43"/>
    <mergeCell ref="A46:G46"/>
  </mergeCells>
  <conditionalFormatting sqref="B5:B20">
    <cfRule type="cellIs" priority="2" operator="equal" aboveAverage="0" equalAverage="0" bottom="0" percent="0" rank="0" text="" dxfId="0">
      <formula>$B$22</formula>
    </cfRule>
  </conditionalFormatting>
  <conditionalFormatting sqref="C5:C20">
    <cfRule type="cellIs" priority="3" operator="equal" aboveAverage="0" equalAverage="0" bottom="0" percent="0" rank="0" text="" dxfId="1">
      <formula>$C$22</formula>
    </cfRule>
  </conditionalFormatting>
  <conditionalFormatting sqref="D5:D20">
    <cfRule type="cellIs" priority="4" operator="equal" aboveAverage="0" equalAverage="0" bottom="0" percent="0" rank="0" text="" dxfId="2">
      <formula>$D$22</formula>
    </cfRule>
  </conditionalFormatting>
  <conditionalFormatting sqref="E5:E20">
    <cfRule type="cellIs" priority="5" operator="equal" aboveAverage="0" equalAverage="0" bottom="0" percent="0" rank="0" text="" dxfId="3">
      <formula>$E$22</formula>
    </cfRule>
  </conditionalFormatting>
  <conditionalFormatting sqref="F5:F20">
    <cfRule type="cellIs" priority="6" operator="equal" aboveAverage="0" equalAverage="0" bottom="0" percent="0" rank="0" text="" dxfId="4">
      <formula>$F$22</formula>
    </cfRule>
  </conditionalFormatting>
  <conditionalFormatting sqref="G5:G20">
    <cfRule type="cellIs" priority="7" operator="equal" aboveAverage="0" equalAverage="0" bottom="0" percent="0" rank="0" text="" dxfId="5">
      <formula>$G$22</formula>
    </cfRule>
  </conditionalFormatting>
  <conditionalFormatting sqref="H5:H20">
    <cfRule type="cellIs" priority="8" operator="equal" aboveAverage="0" equalAverage="0" bottom="0" percent="0" rank="0" text="" dxfId="6">
      <formula>$H$22</formula>
    </cfRule>
  </conditionalFormatting>
  <conditionalFormatting sqref="I5:I20">
    <cfRule type="cellIs" priority="9" operator="equal" aboveAverage="0" equalAverage="0" bottom="0" percent="0" rank="0" text="" dxfId="7">
      <formula>$I$22</formula>
    </cfRule>
  </conditionalFormatting>
  <conditionalFormatting sqref="J5:J20">
    <cfRule type="cellIs" priority="10" operator="equal" aboveAverage="0" equalAverage="0" bottom="0" percent="0" rank="0" text="" dxfId="8">
      <formula>$J$22</formula>
    </cfRule>
  </conditionalFormatting>
  <conditionalFormatting sqref="K5:K20">
    <cfRule type="cellIs" priority="11" operator="equal" aboveAverage="0" equalAverage="0" bottom="0" percent="0" rank="0" text="" dxfId="9">
      <formula>$K$22</formula>
    </cfRule>
  </conditionalFormatting>
  <conditionalFormatting sqref="L5:L20">
    <cfRule type="cellIs" priority="12" operator="equal" aboveAverage="0" equalAverage="0" bottom="0" percent="0" rank="0" text="" dxfId="10">
      <formula>$L$22</formula>
    </cfRule>
  </conditionalFormatting>
  <conditionalFormatting sqref="M5:M20">
    <cfRule type="cellIs" priority="13" operator="equal" aboveAverage="0" equalAverage="0" bottom="0" percent="0" rank="0" text="" dxfId="11">
      <formula>$M$22</formula>
    </cfRule>
  </conditionalFormatting>
  <conditionalFormatting sqref="N5:N20">
    <cfRule type="cellIs" priority="14" operator="equal" aboveAverage="0" equalAverage="0" bottom="0" percent="0" rank="0" text="" dxfId="12">
      <formula>$N$22</formula>
    </cfRule>
  </conditionalFormatting>
  <conditionalFormatting sqref="O5:O20">
    <cfRule type="cellIs" priority="15" operator="equal" aboveAverage="0" equalAverage="0" bottom="0" percent="0" rank="0" text="" dxfId="13">
      <formula>$O$22</formula>
    </cfRule>
  </conditionalFormatting>
  <conditionalFormatting sqref="P5:P20">
    <cfRule type="cellIs" priority="16" operator="equal" aboveAverage="0" equalAverage="0" bottom="0" percent="0" rank="0" text="" dxfId="14">
      <formula>$P$22</formula>
    </cfRule>
  </conditionalFormatting>
  <conditionalFormatting sqref="C5">
    <cfRule type="cellIs" priority="17" operator="equal" aboveAverage="0" equalAverage="0" bottom="0" percent="0" rank="0" text="" dxfId="15">
      <formula>$B$22</formula>
    </cfRule>
  </conditionalFormatting>
  <conditionalFormatting sqref="D5">
    <cfRule type="cellIs" priority="18" operator="equal" aboveAverage="0" equalAverage="0" bottom="0" percent="0" rank="0" text="" dxfId="16">
      <formula>$B$22</formula>
    </cfRule>
  </conditionalFormatting>
  <conditionalFormatting sqref="O18">
    <cfRule type="cellIs" priority="19" operator="equal" aboveAverage="0" equalAverage="0" bottom="0" percent="0" rank="0" text="" dxfId="17">
      <formula>$N$22</formula>
    </cfRule>
  </conditionalFormatting>
  <conditionalFormatting sqref="P18">
    <cfRule type="cellIs" priority="20" operator="equal" aboveAverage="0" equalAverage="0" bottom="0" percent="0" rank="0" text="" dxfId="18">
      <formula>$N$22</formula>
    </cfRule>
  </conditionalFormatting>
  <conditionalFormatting sqref="P17">
    <cfRule type="cellIs" priority="21" operator="equal" aboveAverage="0" equalAverage="0" bottom="0" percent="0" rank="0" text="" dxfId="19">
      <formula>$N$22</formula>
    </cfRule>
  </conditionalFormatting>
  <conditionalFormatting sqref="O17">
    <cfRule type="cellIs" priority="22" operator="equal" aboveAverage="0" equalAverage="0" bottom="0" percent="0" rank="0" text="" dxfId="20">
      <formula>$N$22</formula>
    </cfRule>
  </conditionalFormatting>
  <printOptions headings="false" gridLines="false" gridLinesSet="true" horizontalCentered="false" verticalCentered="false"/>
  <pageMargins left="0.590277777777778" right="0.590277777777778" top="0.590277777777778" bottom="0.590277777777778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3" activeCellId="0" sqref="I23"/>
    </sheetView>
  </sheetViews>
  <sheetFormatPr defaultColWidth="9.15625" defaultRowHeight="15.75" zeroHeight="false" outlineLevelRow="0" outlineLevelCol="0"/>
  <cols>
    <col collapsed="false" customWidth="true" hidden="false" outlineLevel="0" max="1" min="1" style="91" width="4.57"/>
    <col collapsed="false" customWidth="true" hidden="true" outlineLevel="0" max="2" min="2" style="92" width="12.71"/>
    <col collapsed="false" customWidth="true" hidden="false" outlineLevel="0" max="3" min="3" style="92" width="24.29"/>
    <col collapsed="false" customWidth="true" hidden="false" outlineLevel="0" max="4" min="4" style="93" width="28.57"/>
    <col collapsed="false" customWidth="true" hidden="false" outlineLevel="0" max="5" min="5" style="92" width="59.86"/>
    <col collapsed="false" customWidth="true" hidden="false" outlineLevel="0" max="6" min="6" style="92" width="4.71"/>
    <col collapsed="false" customWidth="false" hidden="false" outlineLevel="0" max="7" min="7" style="92" width="9.14"/>
    <col collapsed="false" customWidth="true" hidden="false" outlineLevel="0" max="8" min="8" style="92" width="48.57"/>
    <col collapsed="false" customWidth="true" hidden="false" outlineLevel="0" max="9" min="9" style="92" width="34.42"/>
    <col collapsed="false" customWidth="false" hidden="false" outlineLevel="0" max="1024" min="10" style="92" width="9.14"/>
  </cols>
  <sheetData>
    <row r="1" customFormat="false" ht="36" hidden="false" customHeight="true" outlineLevel="0" collapsed="false">
      <c r="A1" s="94"/>
      <c r="B1" s="95" t="s">
        <v>81</v>
      </c>
      <c r="C1" s="95"/>
      <c r="D1" s="96"/>
      <c r="E1" s="97"/>
    </row>
    <row r="2" customFormat="false" ht="15.75" hidden="false" customHeight="false" outlineLevel="0" collapsed="false">
      <c r="A2" s="94"/>
      <c r="B2" s="98" t="s">
        <v>82</v>
      </c>
      <c r="C2" s="99" t="s">
        <v>83</v>
      </c>
      <c r="D2" s="96"/>
      <c r="E2" s="97"/>
    </row>
    <row r="3" customFormat="false" ht="15.75" hidden="false" customHeight="false" outlineLevel="0" collapsed="false">
      <c r="A3" s="94" t="n">
        <v>1</v>
      </c>
      <c r="B3" s="100" t="n">
        <f aca="false">MIN(Planilha1!B5:B20)</f>
        <v>4.49</v>
      </c>
      <c r="C3" s="100" t="n">
        <f aca="false">MAX(Planilha1!B5:B20)</f>
        <v>4.69</v>
      </c>
      <c r="D3" s="101" t="s">
        <v>84</v>
      </c>
      <c r="E3" s="102"/>
    </row>
    <row r="4" customFormat="false" ht="15.75" hidden="false" customHeight="false" outlineLevel="0" collapsed="false">
      <c r="A4" s="94" t="n">
        <v>2</v>
      </c>
      <c r="B4" s="100" t="n">
        <f aca="false">MIN(Planilha1!C5:C20)</f>
        <v>4.49</v>
      </c>
      <c r="C4" s="100" t="n">
        <f aca="false">MAX(Planilha1!C5:C20)</f>
        <v>4.69</v>
      </c>
      <c r="D4" s="101" t="s">
        <v>85</v>
      </c>
      <c r="E4" s="102"/>
    </row>
    <row r="5" customFormat="false" ht="15.75" hidden="false" customHeight="false" outlineLevel="0" collapsed="false">
      <c r="A5" s="94" t="n">
        <v>3</v>
      </c>
      <c r="B5" s="100" t="n">
        <f aca="false">MIN(Planilha1!D5:D20)</f>
        <v>4.49</v>
      </c>
      <c r="C5" s="100" t="n">
        <f aca="false">MAX(Planilha1!D5:D20)</f>
        <v>4.69</v>
      </c>
      <c r="D5" s="101" t="s">
        <v>86</v>
      </c>
      <c r="E5" s="102"/>
    </row>
    <row r="6" customFormat="false" ht="15.75" hidden="false" customHeight="false" outlineLevel="0" collapsed="false">
      <c r="A6" s="94" t="n">
        <v>4</v>
      </c>
      <c r="B6" s="103" t="n">
        <f aca="false">MIN(Planilha1!E5:E20)</f>
        <v>5.69</v>
      </c>
      <c r="C6" s="103" t="n">
        <f aca="false">MAX(Planilha1!E5:E20)</f>
        <v>6.29</v>
      </c>
      <c r="D6" s="96" t="s">
        <v>87</v>
      </c>
      <c r="E6" s="102"/>
    </row>
    <row r="7" customFormat="false" ht="15.75" hidden="false" customHeight="false" outlineLevel="0" collapsed="false">
      <c r="A7" s="94" t="n">
        <v>5</v>
      </c>
      <c r="B7" s="103" t="n">
        <f aca="false">MIN(Planilha1!F5:F20)</f>
        <v>5.69</v>
      </c>
      <c r="C7" s="103" t="n">
        <f aca="false">MAX(Planilha1!F5:F20)</f>
        <v>6.29</v>
      </c>
      <c r="D7" s="96" t="s">
        <v>88</v>
      </c>
      <c r="E7" s="102"/>
    </row>
    <row r="8" customFormat="false" ht="15.75" hidden="false" customHeight="false" outlineLevel="0" collapsed="false">
      <c r="A8" s="94" t="n">
        <v>6</v>
      </c>
      <c r="B8" s="103" t="n">
        <f aca="false">MIN(Planilha1!G5:G20)</f>
        <v>5.84</v>
      </c>
      <c r="C8" s="103" t="n">
        <f aca="false">MAX(Planilha1!G5:G20)</f>
        <v>6.29</v>
      </c>
      <c r="D8" s="96" t="s">
        <v>89</v>
      </c>
      <c r="E8" s="102"/>
    </row>
    <row r="9" customFormat="false" ht="15.75" hidden="false" customHeight="false" outlineLevel="0" collapsed="false">
      <c r="A9" s="94" t="n">
        <v>7</v>
      </c>
      <c r="B9" s="100" t="n">
        <f aca="false">MIN(Planilha1!H5:H20)</f>
        <v>5.89</v>
      </c>
      <c r="C9" s="100" t="n">
        <f aca="false">MAX(Planilha1!H5:H20)</f>
        <v>6.57</v>
      </c>
      <c r="D9" s="101" t="s">
        <v>90</v>
      </c>
      <c r="E9" s="102"/>
    </row>
    <row r="10" customFormat="false" ht="15.75" hidden="false" customHeight="false" outlineLevel="0" collapsed="false">
      <c r="A10" s="94" t="n">
        <v>8</v>
      </c>
      <c r="B10" s="100" t="n">
        <f aca="false">MIN(Planilha1!I5:I20)</f>
        <v>5.89</v>
      </c>
      <c r="C10" s="100" t="n">
        <f aca="false">MAX(Planilha1!I5:I20)</f>
        <v>6.57</v>
      </c>
      <c r="D10" s="101" t="s">
        <v>91</v>
      </c>
      <c r="E10" s="102"/>
    </row>
    <row r="11" customFormat="false" ht="15.75" hidden="false" customHeight="false" outlineLevel="0" collapsed="false">
      <c r="A11" s="94" t="n">
        <v>9</v>
      </c>
      <c r="B11" s="100" t="n">
        <f aca="false">MIN(Planilha1!J5:J20)</f>
        <v>5.99</v>
      </c>
      <c r="C11" s="100" t="n">
        <f aca="false">MAX(Planilha1!J5:J20)</f>
        <v>6.57</v>
      </c>
      <c r="D11" s="104" t="s">
        <v>92</v>
      </c>
      <c r="E11" s="102"/>
    </row>
    <row r="12" customFormat="false" ht="15.75" hidden="false" customHeight="false" outlineLevel="0" collapsed="false">
      <c r="A12" s="94" t="n">
        <v>10</v>
      </c>
      <c r="B12" s="105" t="n">
        <f aca="false">MIN(Planilha1!K5:K20)</f>
        <v>5.84</v>
      </c>
      <c r="C12" s="105" t="n">
        <f aca="false">MAX(Planilha1!K5:K20)</f>
        <v>6.29</v>
      </c>
      <c r="D12" s="96" t="s">
        <v>93</v>
      </c>
      <c r="E12" s="102"/>
    </row>
    <row r="13" customFormat="false" ht="15.75" hidden="false" customHeight="false" outlineLevel="0" collapsed="false">
      <c r="A13" s="94" t="n">
        <v>11</v>
      </c>
      <c r="B13" s="105" t="n">
        <f aca="false">MIN(Planilha1!L5:L20)</f>
        <v>5.84</v>
      </c>
      <c r="C13" s="105" t="n">
        <f aca="false">MAX(Planilha1!L5:L20)</f>
        <v>6.29</v>
      </c>
      <c r="D13" s="96" t="s">
        <v>94</v>
      </c>
      <c r="E13" s="102"/>
    </row>
    <row r="14" customFormat="false" ht="15.75" hidden="false" customHeight="false" outlineLevel="0" collapsed="false">
      <c r="A14" s="94" t="n">
        <v>12</v>
      </c>
      <c r="B14" s="105" t="n">
        <f aca="false">MIN(Planilha1!M5:M20)</f>
        <v>5.84</v>
      </c>
      <c r="C14" s="105" t="n">
        <f aca="false">MAX(Planilha1!M5:M20)</f>
        <v>6.44</v>
      </c>
      <c r="D14" s="96" t="s">
        <v>95</v>
      </c>
      <c r="E14" s="102"/>
    </row>
    <row r="15" customFormat="false" ht="15.75" hidden="false" customHeight="false" outlineLevel="0" collapsed="false">
      <c r="A15" s="94" t="n">
        <v>13</v>
      </c>
      <c r="B15" s="106" t="n">
        <f aca="false">MIN(Planilha1!N5:N20)</f>
        <v>5.84</v>
      </c>
      <c r="C15" s="106" t="n">
        <f aca="false">MAX(Planilha1!N5:N20)</f>
        <v>6.59</v>
      </c>
      <c r="D15" s="101" t="s">
        <v>96</v>
      </c>
      <c r="E15" s="102"/>
    </row>
    <row r="16" customFormat="false" ht="15.75" hidden="false" customHeight="false" outlineLevel="0" collapsed="false">
      <c r="A16" s="94" t="n">
        <v>14</v>
      </c>
      <c r="B16" s="106" t="n">
        <f aca="false">MIN(Planilha1!O5:O20)</f>
        <v>5.84</v>
      </c>
      <c r="C16" s="106" t="n">
        <f aca="false">MAX(Planilha1!O5:O20)</f>
        <v>6.59</v>
      </c>
      <c r="D16" s="101" t="s">
        <v>97</v>
      </c>
      <c r="E16" s="102"/>
    </row>
    <row r="17" customFormat="false" ht="15.75" hidden="false" customHeight="false" outlineLevel="0" collapsed="false">
      <c r="A17" s="94" t="n">
        <v>15</v>
      </c>
      <c r="B17" s="106" t="n">
        <f aca="false">MIN(Planilha1!P5:P20)</f>
        <v>5.84</v>
      </c>
      <c r="C17" s="106" t="n">
        <f aca="false">MAX(Planilha1!P5:P20)</f>
        <v>6.59</v>
      </c>
      <c r="D17" s="104" t="s">
        <v>98</v>
      </c>
      <c r="E17" s="102"/>
    </row>
    <row r="18" customFormat="false" ht="15.75" hidden="false" customHeight="true" outlineLevel="0" collapsed="false">
      <c r="A18" s="94"/>
      <c r="B18" s="107" t="s">
        <v>99</v>
      </c>
      <c r="C18" s="107"/>
      <c r="D18" s="107"/>
      <c r="E18" s="102"/>
    </row>
    <row r="20" customFormat="false" ht="39" hidden="false" customHeight="true" outlineLevel="0" collapsed="false">
      <c r="A20" s="108"/>
      <c r="B20" s="109" t="s">
        <v>100</v>
      </c>
      <c r="C20" s="109"/>
      <c r="D20" s="109"/>
      <c r="E20" s="109"/>
      <c r="F20" s="108"/>
    </row>
    <row r="21" customFormat="false" ht="15.75" hidden="false" customHeight="true" outlineLevel="0" collapsed="false">
      <c r="A21" s="95"/>
      <c r="B21" s="95" t="s">
        <v>101</v>
      </c>
      <c r="C21" s="95"/>
      <c r="D21" s="95" t="s">
        <v>102</v>
      </c>
      <c r="E21" s="95" t="s">
        <v>103</v>
      </c>
      <c r="F21" s="110"/>
    </row>
    <row r="22" customFormat="false" ht="31.5" hidden="false" customHeight="true" outlineLevel="0" collapsed="false">
      <c r="A22" s="94" t="n">
        <v>1</v>
      </c>
      <c r="B22" s="111" t="s">
        <v>104</v>
      </c>
      <c r="C22" s="111"/>
      <c r="D22" s="112" t="n">
        <v>83488882002408</v>
      </c>
      <c r="E22" s="113" t="s">
        <v>105</v>
      </c>
      <c r="F22" s="110"/>
    </row>
    <row r="23" customFormat="false" ht="31.5" hidden="false" customHeight="true" outlineLevel="0" collapsed="false">
      <c r="A23" s="94" t="n">
        <v>2</v>
      </c>
      <c r="B23" s="111" t="s">
        <v>106</v>
      </c>
      <c r="C23" s="111"/>
      <c r="D23" s="112" t="n">
        <v>2307157000190</v>
      </c>
      <c r="E23" s="113" t="s">
        <v>107</v>
      </c>
      <c r="F23" s="110"/>
      <c r="H23" s="112"/>
    </row>
    <row r="24" customFormat="false" ht="31.5" hidden="false" customHeight="true" outlineLevel="0" collapsed="false">
      <c r="A24" s="94" t="n">
        <v>3</v>
      </c>
      <c r="B24" s="111" t="s">
        <v>108</v>
      </c>
      <c r="C24" s="111"/>
      <c r="D24" s="112" t="n">
        <v>83110726000376</v>
      </c>
      <c r="E24" s="113" t="s">
        <v>109</v>
      </c>
      <c r="F24" s="110"/>
      <c r="H24" s="113"/>
    </row>
    <row r="25" customFormat="false" ht="31.5" hidden="false" customHeight="true" outlineLevel="0" collapsed="false">
      <c r="A25" s="94" t="n">
        <v>4</v>
      </c>
      <c r="B25" s="111" t="s">
        <v>110</v>
      </c>
      <c r="C25" s="111"/>
      <c r="D25" s="112" t="n">
        <v>6072072000120</v>
      </c>
      <c r="E25" s="113" t="s">
        <v>111</v>
      </c>
      <c r="F25" s="110"/>
    </row>
    <row r="26" customFormat="false" ht="31.5" hidden="false" customHeight="true" outlineLevel="0" collapsed="false">
      <c r="A26" s="94" t="n">
        <v>5</v>
      </c>
      <c r="B26" s="111" t="s">
        <v>112</v>
      </c>
      <c r="C26" s="111"/>
      <c r="D26" s="112" t="n">
        <v>1757387000198</v>
      </c>
      <c r="E26" s="113" t="s">
        <v>113</v>
      </c>
      <c r="F26" s="110"/>
    </row>
    <row r="27" customFormat="false" ht="31.5" hidden="false" customHeight="true" outlineLevel="0" collapsed="false">
      <c r="A27" s="94" t="n">
        <v>6</v>
      </c>
      <c r="B27" s="111" t="s">
        <v>114</v>
      </c>
      <c r="C27" s="111"/>
      <c r="D27" s="112" t="n">
        <v>79245585000160</v>
      </c>
      <c r="E27" s="113" t="s">
        <v>115</v>
      </c>
      <c r="F27" s="110"/>
    </row>
    <row r="28" customFormat="false" ht="31.5" hidden="false" customHeight="true" outlineLevel="0" collapsed="false">
      <c r="A28" s="94" t="n">
        <v>7</v>
      </c>
      <c r="B28" s="111" t="s">
        <v>116</v>
      </c>
      <c r="C28" s="111"/>
      <c r="D28" s="112" t="n">
        <v>15181268000144</v>
      </c>
      <c r="E28" s="113" t="s">
        <v>117</v>
      </c>
      <c r="F28" s="110"/>
    </row>
    <row r="29" customFormat="false" ht="31.5" hidden="false" customHeight="true" outlineLevel="0" collapsed="false">
      <c r="A29" s="94" t="n">
        <v>8</v>
      </c>
      <c r="B29" s="111" t="s">
        <v>118</v>
      </c>
      <c r="C29" s="111"/>
      <c r="D29" s="112" t="n">
        <v>26641717000106</v>
      </c>
      <c r="E29" s="113" t="s">
        <v>119</v>
      </c>
      <c r="F29" s="110"/>
    </row>
    <row r="30" customFormat="false" ht="31.5" hidden="false" customHeight="true" outlineLevel="0" collapsed="false">
      <c r="A30" s="94" t="n">
        <v>9</v>
      </c>
      <c r="B30" s="111" t="s">
        <v>120</v>
      </c>
      <c r="C30" s="111"/>
      <c r="D30" s="112" t="n">
        <v>26070697000160</v>
      </c>
      <c r="E30" s="113" t="s">
        <v>121</v>
      </c>
      <c r="F30" s="110"/>
    </row>
    <row r="31" customFormat="false" ht="31.5" hidden="false" customHeight="true" outlineLevel="0" collapsed="false">
      <c r="A31" s="94" t="n">
        <v>10</v>
      </c>
      <c r="B31" s="111" t="s">
        <v>122</v>
      </c>
      <c r="C31" s="111"/>
      <c r="D31" s="112" t="n">
        <v>75345918000171</v>
      </c>
      <c r="E31" s="113" t="s">
        <v>123</v>
      </c>
      <c r="F31" s="110"/>
    </row>
    <row r="32" customFormat="false" ht="31.5" hidden="false" customHeight="true" outlineLevel="0" collapsed="false">
      <c r="A32" s="94" t="n">
        <v>11</v>
      </c>
      <c r="B32" s="111" t="s">
        <v>124</v>
      </c>
      <c r="C32" s="111"/>
      <c r="D32" s="112" t="n">
        <v>76861897000100</v>
      </c>
      <c r="E32" s="113" t="s">
        <v>125</v>
      </c>
      <c r="F32" s="110"/>
    </row>
    <row r="33" customFormat="false" ht="31.5" hidden="false" customHeight="true" outlineLevel="0" collapsed="false">
      <c r="A33" s="94" t="n">
        <v>12</v>
      </c>
      <c r="B33" s="111" t="s">
        <v>126</v>
      </c>
      <c r="C33" s="111"/>
      <c r="D33" s="112" t="n">
        <v>2843765000119</v>
      </c>
      <c r="E33" s="113" t="s">
        <v>127</v>
      </c>
      <c r="F33" s="110"/>
      <c r="K33" s="112"/>
    </row>
    <row r="34" customFormat="false" ht="31.5" hidden="false" customHeight="true" outlineLevel="0" collapsed="false">
      <c r="A34" s="94" t="n">
        <v>13</v>
      </c>
      <c r="B34" s="111" t="s">
        <v>128</v>
      </c>
      <c r="C34" s="111"/>
      <c r="D34" s="112" t="n">
        <v>2387311000180</v>
      </c>
      <c r="E34" s="113" t="s">
        <v>129</v>
      </c>
      <c r="F34" s="110"/>
      <c r="H34" s="112"/>
    </row>
    <row r="35" customFormat="false" ht="31.5" hidden="false" customHeight="true" outlineLevel="0" collapsed="false">
      <c r="A35" s="94" t="n">
        <v>14</v>
      </c>
      <c r="B35" s="111" t="s">
        <v>130</v>
      </c>
      <c r="C35" s="111"/>
      <c r="D35" s="112" t="n">
        <v>83110726000104</v>
      </c>
      <c r="E35" s="113" t="s">
        <v>131</v>
      </c>
      <c r="F35" s="110"/>
    </row>
    <row r="36" customFormat="false" ht="31.5" hidden="false" customHeight="false" outlineLevel="0" collapsed="false">
      <c r="A36" s="94" t="n">
        <v>15</v>
      </c>
      <c r="C36" s="111" t="s">
        <v>130</v>
      </c>
      <c r="D36" s="112" t="n">
        <v>83110726000295</v>
      </c>
      <c r="E36" s="113" t="s">
        <v>132</v>
      </c>
      <c r="F36" s="110"/>
    </row>
    <row r="37" customFormat="false" ht="31.5" hidden="false" customHeight="true" outlineLevel="0" collapsed="false">
      <c r="A37" s="94" t="n">
        <v>16</v>
      </c>
      <c r="B37" s="110"/>
      <c r="C37" s="114" t="s">
        <v>133</v>
      </c>
      <c r="D37" s="112" t="n">
        <v>84044122000170</v>
      </c>
      <c r="E37" s="113" t="s">
        <v>134</v>
      </c>
      <c r="F37" s="110"/>
    </row>
    <row r="38" customFormat="false" ht="15.75" hidden="false" customHeight="false" outlineLevel="0" collapsed="false">
      <c r="A38" s="115"/>
      <c r="B38" s="110"/>
      <c r="C38" s="110"/>
      <c r="D38" s="116"/>
      <c r="E38" s="110"/>
      <c r="F38" s="110"/>
    </row>
  </sheetData>
  <mergeCells count="18">
    <mergeCell ref="B1:C1"/>
    <mergeCell ref="B18:D18"/>
    <mergeCell ref="B20:E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2019-05-07T12:46:20Z</dcterms:created>
  <dc:creator>Atendente PROCON</dc:creator>
  <dc:description/>
  <dc:language>pt-BR</dc:language>
  <cp:lastModifiedBy/>
  <cp:lastPrinted>2024-01-23T11:09:46Z</cp:lastPrinted>
  <dcterms:modified xsi:type="dcterms:W3CDTF">2024-07-10T11:30:20Z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